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1_{4EF84FDF-A74F-4255-838C-90EE94926CC1}" xr6:coauthVersionLast="47" xr6:coauthVersionMax="47" xr10:uidLastSave="{00000000-0000-0000-0000-000000000000}"/>
  <bookViews>
    <workbookView xWindow="-120" yWindow="-120" windowWidth="21840" windowHeight="13140" xr2:uid="{00000000-000D-0000-FFFF-FFFF00000000}"/>
  </bookViews>
  <sheets>
    <sheet name="Instructions" sheetId="36" r:id="rId1"/>
    <sheet name="Q1_b" sheetId="6" r:id="rId2"/>
    <sheet name="Q1_c" sheetId="34" r:id="rId3"/>
    <sheet name="Q2_a-i" sheetId="7" r:id="rId4"/>
    <sheet name="Q2_e-i" sheetId="8" r:id="rId5"/>
    <sheet name="Q3_b" sheetId="1" r:id="rId6"/>
    <sheet name="Q3_c-ii" sheetId="2" r:id="rId7"/>
    <sheet name="Q3_e" sheetId="35" r:id="rId8"/>
    <sheet name="Q4_c-i" sheetId="9" r:id="rId9"/>
    <sheet name="Q4_c-ii" sheetId="11" r:id="rId10"/>
    <sheet name="Q5_b-i" sheetId="12" r:id="rId11"/>
    <sheet name="Q5_b-ii" sheetId="13" r:id="rId12"/>
    <sheet name="Q5_b-iii" sheetId="14" r:id="rId13"/>
    <sheet name="Q5_c" sheetId="15" r:id="rId14"/>
    <sheet name="Q5_d-i" sheetId="16" r:id="rId15"/>
    <sheet name="Q5_d-ii" sheetId="37" r:id="rId16"/>
    <sheet name="Q6_a" sheetId="17" r:id="rId17"/>
    <sheet name="Q7_b" sheetId="18" r:id="rId18"/>
    <sheet name="Q7_c" sheetId="19" r:id="rId19"/>
    <sheet name="Q8_c" sheetId="4" r:id="rId20"/>
    <sheet name="Q8_d" sheetId="5" r:id="rId21"/>
    <sheet name="Case Study Exhibits --&gt;" sheetId="20" r:id="rId22"/>
    <sheet name="BJA Sect 2.7 Exh A" sheetId="21" r:id="rId23"/>
    <sheet name="BJA Sect 2.7 Exh B" sheetId="22" r:id="rId24"/>
    <sheet name="BJA Sect 2.7 Exh C" sheetId="23" r:id="rId25"/>
    <sheet name="BJT Sect 3.5 Exh A" sheetId="24" r:id="rId26"/>
    <sheet name="BJT Sect 3.5 Exh B" sheetId="25" r:id="rId27"/>
    <sheet name="BJT Sect 3.5 Exh C" sheetId="26" r:id="rId28"/>
    <sheet name="Frenz Sect 4.5 Exh C" sheetId="27" r:id="rId29"/>
    <sheet name="Big Ben Sect 5.5 IS" sheetId="28" r:id="rId30"/>
    <sheet name="Big Ben Sect 5.5 BS" sheetId="29" r:id="rId31"/>
    <sheet name="Darwin Sect 6.8 Exh A" sheetId="30" r:id="rId32"/>
    <sheet name="Darwin Sect 6.8 Exh B" sheetId="31" r:id="rId33"/>
    <sheet name="Snappy Sect 7.4" sheetId="32" r:id="rId34"/>
    <sheet name="SEA Sect 8.6" sheetId="33" r:id="rId35"/>
  </sheets>
  <externalReferences>
    <externalReference r:id="rId36"/>
    <externalReference r:id="rId37"/>
    <externalReference r:id="rId38"/>
    <externalReference r:id="rId39"/>
    <externalReference r:id="rId40"/>
  </externalReferences>
  <definedNames>
    <definedName name="CognitiveLevels" localSheetId="16">'[1]syllabus list'!$C$71:$C$74</definedName>
    <definedName name="CognitiveLevels">'[2]syllabus list'!$C$71:$C$74</definedName>
    <definedName name="FD_Multiple">[3]Inputs!$B$4</definedName>
    <definedName name="LOList" localSheetId="16">'[1]syllabus list'!$A$70:$A$88</definedName>
    <definedName name="LOList">'[2]syllabus list'!$A$70:$A$88</definedName>
    <definedName name="new" localSheetId="1">#REF!</definedName>
    <definedName name="new" localSheetId="2">#REF!</definedName>
    <definedName name="new" localSheetId="3">#REF!</definedName>
    <definedName name="new" localSheetId="4">#REF!</definedName>
    <definedName name="new" localSheetId="7">#REF!</definedName>
    <definedName name="new" localSheetId="9">#REF!</definedName>
    <definedName name="new" localSheetId="15">#REF!</definedName>
    <definedName name="new" localSheetId="16">#REF!</definedName>
    <definedName name="new" localSheetId="17">#REF!</definedName>
    <definedName name="new" localSheetId="18">#REF!</definedName>
    <definedName name="new">#REF!</definedName>
    <definedName name="Q_sources">[4]sample1!$B$9:$B$18</definedName>
    <definedName name="Start_Year">'[5]Inputs and Risk Scenarios'!$M$1</definedName>
    <definedName name="SyllabusListing" localSheetId="16">'[1]syllabus list'!$B$4:$B$67</definedName>
    <definedName name="SyllabusListing">'[2]syllabus list'!$B$4:$B$67</definedName>
    <definedName name="Year1">[3]Inputs!$B$1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5" l="1"/>
  <c r="C19" i="15"/>
  <c r="C18" i="15"/>
  <c r="C17" i="15"/>
  <c r="C14" i="15"/>
  <c r="C13" i="15"/>
  <c r="C12" i="15"/>
  <c r="C11" i="15"/>
  <c r="H14" i="17" l="1"/>
  <c r="O17" i="17" s="1"/>
  <c r="O12" i="17"/>
  <c r="N12" i="17"/>
  <c r="M12" i="17"/>
  <c r="L12" i="17"/>
  <c r="K12" i="17"/>
  <c r="J12" i="17"/>
  <c r="I12" i="17"/>
  <c r="H12" i="17"/>
  <c r="O11" i="17"/>
  <c r="N11" i="17"/>
  <c r="M11" i="17"/>
  <c r="L11" i="17"/>
  <c r="K11" i="17"/>
  <c r="J11" i="17"/>
  <c r="I11" i="17"/>
  <c r="H11" i="17"/>
  <c r="O10" i="17"/>
  <c r="N10" i="17"/>
  <c r="M10" i="17"/>
  <c r="L10" i="17"/>
  <c r="K10" i="17"/>
  <c r="J10" i="17"/>
  <c r="I10" i="17"/>
  <c r="H10" i="17"/>
  <c r="O25" i="17" l="1"/>
  <c r="H17" i="17"/>
  <c r="H25" i="17" s="1"/>
  <c r="I17" i="17"/>
  <c r="I25" i="17" s="1"/>
  <c r="J17" i="17"/>
  <c r="J25" i="17" s="1"/>
  <c r="K17" i="17"/>
  <c r="K23" i="17" s="1"/>
  <c r="L17" i="17"/>
  <c r="L25" i="17" s="1"/>
  <c r="M17" i="17"/>
  <c r="M25" i="17" s="1"/>
  <c r="N17" i="17"/>
  <c r="N25" i="17" s="1"/>
  <c r="O23" i="17"/>
  <c r="O24" i="17"/>
  <c r="L23" i="17" l="1"/>
  <c r="K25" i="17"/>
  <c r="K24" i="17"/>
  <c r="N23" i="17"/>
  <c r="L24" i="17"/>
  <c r="O27" i="17"/>
  <c r="I24" i="17"/>
  <c r="N24" i="17"/>
  <c r="N27" i="17" s="1"/>
  <c r="J23" i="17"/>
  <c r="J27" i="17" s="1"/>
  <c r="J24" i="17"/>
  <c r="M23" i="17"/>
  <c r="L27" i="17"/>
  <c r="I23" i="17"/>
  <c r="H24" i="17"/>
  <c r="K27" i="17"/>
  <c r="M24" i="17"/>
  <c r="H23" i="17"/>
  <c r="I27" i="17" l="1"/>
  <c r="H27" i="17"/>
  <c r="M27" i="17"/>
  <c r="H21" i="16" l="1"/>
  <c r="G21" i="16"/>
  <c r="F21" i="16"/>
  <c r="E21" i="16"/>
  <c r="D21" i="16"/>
  <c r="C21" i="16"/>
  <c r="H20" i="16"/>
  <c r="G20" i="16"/>
  <c r="F20" i="16"/>
  <c r="E20" i="16"/>
  <c r="D20" i="16"/>
  <c r="C20" i="16"/>
  <c r="C35" i="14"/>
  <c r="C34" i="14"/>
  <c r="C22" i="14"/>
  <c r="F41" i="13"/>
  <c r="H40" i="13"/>
  <c r="G40" i="13"/>
  <c r="F40" i="13"/>
  <c r="E40" i="13"/>
  <c r="D40" i="13"/>
  <c r="C40" i="13"/>
  <c r="H39" i="13"/>
  <c r="H41" i="13" s="1"/>
  <c r="G39" i="13"/>
  <c r="F39" i="13"/>
  <c r="E39" i="13"/>
  <c r="D39" i="13"/>
  <c r="C39" i="13"/>
  <c r="C41" i="13" s="1"/>
  <c r="I29" i="13"/>
  <c r="H29" i="13"/>
  <c r="G29" i="13"/>
  <c r="F29" i="13"/>
  <c r="E29" i="13"/>
  <c r="D29" i="13"/>
  <c r="D41" i="13" l="1"/>
  <c r="E41" i="13"/>
  <c r="G41" i="13"/>
  <c r="D14" i="14"/>
  <c r="C37" i="13"/>
  <c r="C13" i="14"/>
  <c r="C14" i="14"/>
  <c r="E14" i="14" l="1"/>
  <c r="D37" i="13"/>
  <c r="D13" i="14"/>
  <c r="C13" i="16"/>
  <c r="C16" i="14"/>
  <c r="C40" i="14" s="1"/>
  <c r="C15" i="14"/>
  <c r="E13" i="14" l="1"/>
  <c r="E37" i="13"/>
  <c r="C17" i="14"/>
  <c r="C18" i="14"/>
  <c r="D13" i="16"/>
  <c r="D16" i="14"/>
  <c r="D40" i="14" s="1"/>
  <c r="D15" i="14"/>
  <c r="F14" i="14"/>
  <c r="D18" i="14" l="1"/>
  <c r="D17" i="14"/>
  <c r="G14" i="14"/>
  <c r="H14" i="14"/>
  <c r="E13" i="16"/>
  <c r="E16" i="14"/>
  <c r="E40" i="14" s="1"/>
  <c r="E15" i="14"/>
  <c r="F13" i="14"/>
  <c r="F37" i="13"/>
  <c r="F13" i="16" l="1"/>
  <c r="F16" i="14"/>
  <c r="F40" i="14" s="1"/>
  <c r="F15" i="14"/>
  <c r="G13" i="14"/>
  <c r="G37" i="13"/>
  <c r="E18" i="14"/>
  <c r="E17" i="14"/>
  <c r="H13" i="14" l="1"/>
  <c r="H37" i="13"/>
  <c r="F18" i="14"/>
  <c r="F17" i="14"/>
  <c r="G13" i="16"/>
  <c r="G16" i="14"/>
  <c r="G40" i="14" s="1"/>
  <c r="G15" i="14"/>
  <c r="G17" i="14" l="1"/>
  <c r="G18" i="14"/>
  <c r="H13" i="16"/>
  <c r="H16" i="14"/>
  <c r="H40" i="14" s="1"/>
  <c r="H15" i="14"/>
  <c r="H17" i="14" l="1"/>
  <c r="H18" i="14"/>
  <c r="C31" i="16" l="1"/>
  <c r="E17" i="2" l="1"/>
  <c r="D17" i="2"/>
  <c r="C17" i="2"/>
  <c r="B17" i="2"/>
  <c r="E16" i="2"/>
  <c r="D16" i="2"/>
  <c r="C16" i="2"/>
  <c r="B16" i="2"/>
  <c r="E15" i="2"/>
  <c r="D15" i="2"/>
  <c r="C15" i="2"/>
  <c r="B15" i="2"/>
  <c r="E14" i="2"/>
  <c r="D14" i="2"/>
  <c r="C14" i="2"/>
  <c r="B14" i="2"/>
  <c r="B13" i="2"/>
  <c r="E10" i="2"/>
  <c r="D10" i="2"/>
  <c r="C10" i="2"/>
  <c r="B10" i="2"/>
  <c r="E9" i="2"/>
  <c r="D9" i="2"/>
  <c r="C9" i="2"/>
  <c r="B9" i="2"/>
  <c r="E8" i="2"/>
  <c r="D8" i="2"/>
  <c r="C8" i="2"/>
  <c r="B8" i="2"/>
  <c r="E7" i="2"/>
  <c r="D7" i="2"/>
  <c r="C7" i="2"/>
  <c r="B7" i="2"/>
  <c r="B6" i="2"/>
</calcChain>
</file>

<file path=xl/sharedStrings.xml><?xml version="1.0" encoding="utf-8"?>
<sst xmlns="http://schemas.openxmlformats.org/spreadsheetml/2006/main" count="1065" uniqueCount="710">
  <si>
    <t>You are a risk officer for ABC Company, tasked with predicting the likelihood of default on one-year small business loans. You are evaluating two potential models and are given the following:</t>
  </si>
  <si>
    <t xml:space="preserve">The models produce the following results: 
</t>
  </si>
  <si>
    <t>Samples</t>
  </si>
  <si>
    <t>Precision</t>
  </si>
  <si>
    <t>Recall</t>
  </si>
  <si>
    <t>Model 1</t>
  </si>
  <si>
    <t>Model 2</t>
  </si>
  <si>
    <t>(Confusion Matrices Below)</t>
  </si>
  <si>
    <t>Description</t>
  </si>
  <si>
    <t>Interest</t>
  </si>
  <si>
    <t>Market 
Index</t>
  </si>
  <si>
    <t>Gain/Loss</t>
  </si>
  <si>
    <t>Scenario</t>
  </si>
  <si>
    <t xml:space="preserve"> Rate</t>
  </si>
  <si>
    <t>($ Millions)</t>
  </si>
  <si>
    <t>Expected – 1 year ago</t>
  </si>
  <si>
    <t xml:space="preserve">Baseline </t>
  </si>
  <si>
    <t>Interest Rates -200 bps</t>
  </si>
  <si>
    <t>Stress test – 1 year ago</t>
  </si>
  <si>
    <t>Market Index -10%</t>
  </si>
  <si>
    <t>Credit Downgrade</t>
  </si>
  <si>
    <t>Operational Risk Event</t>
  </si>
  <si>
    <t>Actual Result</t>
  </si>
  <si>
    <t>You decide to investigate possible financial warning signs by analyzing a time series of three metrics:</t>
  </si>
  <si>
    <t>·        Inventory turnover ratio</t>
  </si>
  <si>
    <t xml:space="preserve">·        Receivables turnover ratio </t>
  </si>
  <si>
    <t>Cost Code</t>
  </si>
  <si>
    <t>CS</t>
  </si>
  <si>
    <t>COTS</t>
  </si>
  <si>
    <t>NCS</t>
  </si>
  <si>
    <t>NCOTS</t>
  </si>
  <si>
    <t>2020 Financial Data by Cost Code</t>
  </si>
  <si>
    <t>Total</t>
  </si>
  <si>
    <t>Sales</t>
  </si>
  <si>
    <t>Cost of Sales</t>
  </si>
  <si>
    <t>Overhead</t>
  </si>
  <si>
    <t>Operating Income</t>
  </si>
  <si>
    <t>Assumptions:</t>
  </si>
  <si>
    <t xml:space="preserve">BJA will discontinue SEA charter service if they acquire SEA. </t>
  </si>
  <si>
    <t>Starting Cash Flow for SEA in '000s Canadian Dollars:</t>
  </si>
  <si>
    <t>CAD to US$</t>
  </si>
  <si>
    <t>Starting Cash Flow for SEA in '000,000 US dollars:</t>
  </si>
  <si>
    <t>SEA FCF Growth Rate</t>
  </si>
  <si>
    <t>Yearly growth rate assuming no change to charter service</t>
  </si>
  <si>
    <t>Cumulative Addtl Change due to discontinuing charter service</t>
  </si>
  <si>
    <t>SEA FCFs if:</t>
  </si>
  <si>
    <t>No Change to Charter Service</t>
  </si>
  <si>
    <t>Discontinue Charter Service</t>
  </si>
  <si>
    <t>SEA's operating costs  will decrease by US $1mn in the 3rd year after merger and  the cost reduction will grow every year at the same rate as BJA's FCF growth rate (independent of charter discontinuation)</t>
  </si>
  <si>
    <t>BJA FCF Growth Rate:</t>
  </si>
  <si>
    <t>6+</t>
  </si>
  <si>
    <t>Pacific NW</t>
  </si>
  <si>
    <t>International</t>
  </si>
  <si>
    <t>BJA Projected Cash Flows</t>
  </si>
  <si>
    <t>Pacific NW Growth Rate</t>
  </si>
  <si>
    <t>Intl Growth Rate</t>
  </si>
  <si>
    <t>Total Growth Rate</t>
  </si>
  <si>
    <t>Growth Synergy</t>
  </si>
  <si>
    <t>Intl Growth Rate - Scenario A</t>
  </si>
  <si>
    <t>Intl Growth Rate - Scenario B</t>
  </si>
  <si>
    <t>Total Growth Rate - Scenario A</t>
  </si>
  <si>
    <t>Total Growth Rate - Scenario B</t>
  </si>
  <si>
    <t>Growth Synergy - Scenario A</t>
  </si>
  <si>
    <t>Growth Synergy - Scenario B</t>
  </si>
  <si>
    <t>Cost Synergy</t>
  </si>
  <si>
    <t>&lt;--Will populate based on work for part d, does not affect initial calculation</t>
  </si>
  <si>
    <t>BJA Cost of Capital:</t>
  </si>
  <si>
    <t>Depreciation</t>
  </si>
  <si>
    <t>Tax Rate</t>
  </si>
  <si>
    <t>Reinvestment Rate</t>
  </si>
  <si>
    <t>BJA FCF Growth Rate</t>
  </si>
  <si>
    <t>Model Switches to Determine NPVs of Synergies and Control Premium:</t>
  </si>
  <si>
    <t>Control Premium = Y</t>
  </si>
  <si>
    <t>&lt;--1 if including Control Premium, 0 if not</t>
  </si>
  <si>
    <t>Cost Synergy = Y</t>
  </si>
  <si>
    <t>&lt;--1 if including cost synergy, 0 if not</t>
  </si>
  <si>
    <t>Growth Synergy %</t>
  </si>
  <si>
    <t>&lt;--100% if including full growth synergy, percentage if just a percentage, 0 if not including at all</t>
  </si>
  <si>
    <t xml:space="preserve">Scenario A = Y </t>
  </si>
  <si>
    <t>Scenario B = Y</t>
  </si>
  <si>
    <t>Combined Firm Calculations:</t>
  </si>
  <si>
    <t>Growth Synergy to Use based on Model Switches</t>
  </si>
  <si>
    <t>Pretax Combined Firm CF including any "switched on" synergies and Control Premium:</t>
  </si>
  <si>
    <t>After Tax CF:</t>
  </si>
  <si>
    <t>FCF:</t>
  </si>
  <si>
    <t>Terminal Value:</t>
  </si>
  <si>
    <t>Sum of NPVs of standalone BJA and standalone SEA prior to merger:</t>
  </si>
  <si>
    <t>NPV Combined Firm Value:</t>
  </si>
  <si>
    <t>NPV Combined Firm including all synergies but not control premium</t>
  </si>
  <si>
    <t>NPV Combined Firm including only growth synergy</t>
  </si>
  <si>
    <t>NPV Combined Firm, no control premium or synergies</t>
  </si>
  <si>
    <t>NPV of Cost Synergy</t>
  </si>
  <si>
    <t>NPV of Growth Synergy</t>
  </si>
  <si>
    <t>SEA Standalone</t>
  </si>
  <si>
    <t>BJA Standalone</t>
  </si>
  <si>
    <t>Year</t>
  </si>
  <si>
    <t>Scenario A = Y</t>
  </si>
  <si>
    <t>NPV Combined Firm Value</t>
  </si>
  <si>
    <t>From Other Excel Tabs:</t>
  </si>
  <si>
    <t xml:space="preserve">The combined firm is projected to have following growth trends:
</t>
  </si>
  <si>
    <t>Reinsurance Terms</t>
  </si>
  <si>
    <t>Candidate Response</t>
  </si>
  <si>
    <t>Option 1</t>
  </si>
  <si>
    <t>Option 2</t>
  </si>
  <si>
    <t>Option A</t>
  </si>
  <si>
    <t>Option B</t>
  </si>
  <si>
    <t>Option C</t>
  </si>
  <si>
    <t>Option D</t>
  </si>
  <si>
    <t>Option E</t>
  </si>
  <si>
    <t>Option F</t>
  </si>
  <si>
    <t>Option G</t>
  </si>
  <si>
    <t>Option H</t>
  </si>
  <si>
    <t>Point of Attachment</t>
  </si>
  <si>
    <t>Point of Exhaustion</t>
  </si>
  <si>
    <t>Proportion Covered by Reinsurance</t>
  </si>
  <si>
    <t>Mortality Scenarios</t>
  </si>
  <si>
    <t xml:space="preserve">Expected Loss Scenario </t>
  </si>
  <si>
    <t>Probability</t>
  </si>
  <si>
    <t>RRR XOL premium charged</t>
  </si>
  <si>
    <t>High</t>
  </si>
  <si>
    <t>Average</t>
  </si>
  <si>
    <t>RRR Payment - High loss scenario</t>
  </si>
  <si>
    <t>Low</t>
  </si>
  <si>
    <t>RRR Payment - Average loss scenario</t>
  </si>
  <si>
    <t>RRR Payment - Low loss scenario</t>
  </si>
  <si>
    <t>RRR Premium Charge</t>
  </si>
  <si>
    <t>RRR Premium</t>
  </si>
  <si>
    <t>You are given the following table for Big Ben at year-end 2021:</t>
  </si>
  <si>
    <t>Financial Items</t>
  </si>
  <si>
    <t>Value (£000,000’s)</t>
  </si>
  <si>
    <t>Tier 1 Capital</t>
  </si>
  <si>
    <t xml:space="preserve">On-balance sheet exposures </t>
  </si>
  <si>
    <t>Derivative exposures</t>
  </si>
  <si>
    <t>Securities financing exposures</t>
  </si>
  <si>
    <t>Off-balance sheet items</t>
  </si>
  <si>
    <t>Stock of high-quality liquid assets</t>
  </si>
  <si>
    <t>Total net cash outflows over the next 30 calendar days</t>
  </si>
  <si>
    <t>Available amount of stable funding</t>
  </si>
  <si>
    <t>Required amount of stable funding</t>
  </si>
  <si>
    <t>Blue Jay Air</t>
  </si>
  <si>
    <t>EXHIBIT A</t>
  </si>
  <si>
    <t>NON-CONSOLIDATED STATEMENT OF OPERATIONS</t>
  </si>
  <si>
    <t>(US Dollars in millions)</t>
  </si>
  <si>
    <t>Fiscal Year Ended</t>
  </si>
  <si>
    <t>Operating revenues:</t>
  </si>
  <si>
    <t xml:space="preserve">Passenger </t>
  </si>
  <si>
    <t>Other</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</si>
  <si>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</si>
  <si>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</si>
  <si>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</si>
  <si>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</si>
  <si>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</si>
  <si>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</si>
  <si>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</si>
  <si>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</si>
  <si>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</si>
  <si>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</si>
  <si>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</si>
  <si>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</si>
  <si>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</si>
  <si>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</si>
  <si>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</si>
  <si>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</si>
  <si>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</si>
  <si>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</si>
  <si>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</si>
  <si>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</si>
  <si>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Loss on financial instruments recorded at fair value  [Note 1]</t>
  </si>
  <si>
    <t>Other                                                                                     [Note 2]</t>
  </si>
  <si>
    <t>Total non-operating Income</t>
  </si>
  <si>
    <t>Income (loss) before income taxes</t>
  </si>
  <si>
    <t>Income taxes</t>
  </si>
  <si>
    <t>Net income (loss)                                                               [Note 1]</t>
  </si>
  <si>
    <t>Earnings per share (Basic)</t>
  </si>
  <si>
    <t>Earnings per share (Diluted)</t>
  </si>
  <si>
    <t>EXHIBIT B</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</si>
  <si>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</si>
  <si>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</si>
  <si>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</si>
  <si>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</si>
  <si>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</si>
  <si>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</si>
  <si>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</si>
  <si>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</si>
  <si>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</si>
  <si>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</si>
  <si>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</si>
  <si>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</si>
  <si>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</si>
  <si>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</si>
  <si>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</si>
  <si>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</si>
  <si>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</si>
  <si>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</si>
  <si>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</si>
  <si>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</si>
  <si>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</si>
  <si>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</si>
  <si>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</si>
  <si>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</si>
  <si>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</si>
  <si>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</si>
  <si>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</si>
  <si>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</si>
  <si>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</si>
  <si>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</si>
  <si>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</si>
  <si>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</si>
  <si>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</si>
  <si>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</si>
  <si>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</si>
  <si>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</si>
  <si>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</si>
  <si>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EXHIBIT C</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</si>
  <si>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</si>
  <si>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</si>
  <si>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</si>
  <si>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</si>
  <si>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</si>
  <si>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</si>
  <si>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</si>
  <si>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</si>
  <si>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</si>
  <si>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</si>
  <si>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</si>
  <si>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</si>
  <si>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</si>
  <si>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</si>
  <si>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</si>
  <si>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</si>
  <si>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</si>
  <si>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</si>
  <si>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</si>
  <si>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</si>
  <si>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</si>
  <si>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</si>
  <si>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</si>
  <si>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</si>
  <si>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</si>
  <si>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</si>
  <si>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</si>
  <si>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</si>
  <si>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</si>
  <si>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</si>
  <si>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</si>
  <si>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</si>
  <si>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</si>
  <si>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</si>
  <si>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</si>
  <si>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</si>
  <si>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</si>
  <si>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</si>
  <si>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</si>
  <si>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</si>
  <si>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</si>
  <si>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</si>
  <si>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</si>
  <si>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</si>
  <si>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</si>
  <si>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</si>
  <si>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</si>
  <si>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</si>
  <si>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</si>
  <si>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</si>
  <si>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</si>
  <si>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</si>
  <si>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</si>
  <si>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</si>
  <si>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</si>
  <si>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</si>
  <si>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</si>
  <si>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</si>
  <si>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</si>
  <si>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</si>
  <si>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</si>
  <si>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</si>
  <si>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</si>
  <si>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</si>
  <si>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</si>
  <si>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</si>
  <si>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</si>
  <si>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</si>
  <si>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</si>
  <si>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</si>
  <si>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</si>
  <si>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</si>
  <si>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</si>
  <si>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</si>
  <si>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</si>
  <si>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</si>
  <si>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</si>
  <si>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</si>
  <si>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</si>
  <si>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</si>
  <si>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</si>
  <si>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</si>
  <si>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</si>
  <si>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</si>
  <si>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</si>
  <si>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</si>
  <si>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</si>
  <si>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</si>
  <si>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</si>
  <si>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</si>
  <si>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</si>
  <si>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</si>
  <si>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</si>
  <si>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</si>
  <si>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Net Income</t>
  </si>
  <si>
    <t>Operating Activities, Cash Flows Provided By or Used In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</si>
  <si>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</si>
  <si>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</si>
  <si>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</si>
  <si>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</si>
  <si>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</si>
  <si>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</si>
  <si>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</si>
  <si>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</si>
  <si>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</si>
  <si>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</si>
  <si>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</si>
  <si>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</si>
  <si>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</si>
  <si>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</si>
  <si>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</si>
  <si>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</si>
  <si>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</si>
  <si>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</si>
  <si>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</si>
  <si>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 xml:space="preserve">INCOME STATEMENT </t>
  </si>
  <si>
    <t>Euros in thousands</t>
  </si>
  <si>
    <t>Store Operating Expenses</t>
  </si>
  <si>
    <t>General and Administrative Expenses</t>
  </si>
  <si>
    <t>Impairment of Goodwill</t>
  </si>
  <si>
    <t>Income Tax Expense</t>
  </si>
  <si>
    <t>BALANCE SHEET</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</si>
  <si>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</si>
  <si>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</si>
  <si>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</si>
  <si>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</si>
  <si>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</si>
  <si>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</si>
  <si>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</si>
  <si>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</si>
  <si>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</si>
  <si>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</si>
  <si>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</si>
  <si>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</si>
  <si>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</si>
  <si>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</si>
  <si>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</si>
  <si>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STATEMENT OF CASH FLOWS</t>
  </si>
  <si>
    <t>Operating Activites: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</si>
  <si>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</si>
  <si>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</si>
  <si>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</si>
  <si>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</si>
  <si>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</si>
  <si>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</si>
  <si>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</si>
  <si>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</si>
  <si>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</si>
  <si>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</si>
  <si>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Cash Dividends</t>
  </si>
  <si>
    <t>Net Increase in Cash from Financing Activities</t>
  </si>
  <si>
    <t>Net increase in Cash and Cash Equivalents</t>
  </si>
  <si>
    <t>Cash and Cash Equivalents:</t>
  </si>
  <si>
    <t>Beginning of Period</t>
  </si>
  <si>
    <t>End of Period</t>
  </si>
  <si>
    <t>Big Ben – Annual Report 2021</t>
  </si>
  <si>
    <t>Exhibit A</t>
  </si>
  <si>
    <t>Statement of Income</t>
  </si>
  <si>
    <t>In millions of pounds sterling</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</si>
  <si>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</si>
  <si>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</si>
  <si>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</si>
  <si>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</si>
  <si>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</si>
  <si>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</si>
  <si>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</si>
  <si>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</si>
  <si>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</si>
  <si>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</si>
  <si>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</si>
  <si>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</si>
  <si>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</si>
  <si>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</si>
  <si>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</si>
  <si>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</si>
  <si>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Balance Sheet</t>
  </si>
  <si>
    <t>in millions of pounds sterling</t>
  </si>
  <si>
    <t>Dec 31,2021</t>
  </si>
  <si>
    <t>Dec 31,2020</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</si>
  <si>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</si>
  <si>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</si>
  <si>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</si>
  <si>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</si>
  <si>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</si>
  <si>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</si>
  <si>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</si>
  <si>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</si>
  <si>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</si>
  <si>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</si>
  <si>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</si>
  <si>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</si>
  <si>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</si>
  <si>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</si>
  <si>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</si>
  <si>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</si>
  <si>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</si>
  <si>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</si>
  <si>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</si>
  <si>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</si>
  <si>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</si>
  <si>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</si>
  <si>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</si>
  <si>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</si>
  <si>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</si>
  <si>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</si>
  <si>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</si>
  <si>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</si>
  <si>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</si>
  <si>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</si>
  <si>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</si>
  <si>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</si>
  <si>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</si>
  <si>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</si>
  <si>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</si>
  <si>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</si>
  <si>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</si>
  <si>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</si>
  <si>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Paid-in capital</t>
  </si>
  <si>
    <t>Retained earnings</t>
  </si>
  <si>
    <t xml:space="preserve">Accumulated other comprehensive income (loss), net of tax </t>
  </si>
  <si>
    <t>Total  equity</t>
  </si>
  <si>
    <t>Total liabilities and equity</t>
  </si>
  <si>
    <t>DARWIN</t>
  </si>
  <si>
    <t>Financial Data: Management Accounting Income Statements (in 000s)</t>
  </si>
  <si>
    <t>Note:  Years 2019-2021 are actual results and years 2022-2024 are forecasts.</t>
  </si>
  <si>
    <t>REVENUES</t>
  </si>
  <si>
    <t xml:space="preserve">    Premium - First Year</t>
  </si>
  <si>
    <t xml:space="preserve">    Premium - Renewal</t>
  </si>
  <si>
    <t xml:space="preserve">  Total Premiums</t>
  </si>
  <si>
    <t xml:space="preserve">  Net Investment Income</t>
  </si>
  <si>
    <t xml:space="preserve">   Other income</t>
  </si>
  <si>
    <t xml:space="preserve"> Total Revenues</t>
  </si>
  <si>
    <t>BENEFITS AND EXPENSES</t>
  </si>
  <si>
    <t xml:space="preserve">    Claims</t>
  </si>
  <si>
    <t xml:space="preserve">    Surrender and other benefits</t>
  </si>
  <si>
    <t xml:space="preserve">    Incr in reserves &amp; S/A Transfers</t>
  </si>
  <si>
    <t xml:space="preserve">  Total Benefits</t>
  </si>
  <si>
    <t xml:space="preserve">    Field Compensation</t>
  </si>
  <si>
    <t xml:space="preserve">    Change in DAC</t>
  </si>
  <si>
    <t xml:space="preserve">  Total Acquisition Costs</t>
  </si>
  <si>
    <t xml:space="preserve">  Total Administrative Expenses</t>
  </si>
  <si>
    <t>Total Benefits and Expenses</t>
  </si>
  <si>
    <t>EBIT</t>
  </si>
  <si>
    <t>Tax</t>
  </si>
  <si>
    <t>Variable Annuities</t>
  </si>
  <si>
    <t>Universal Life</t>
  </si>
  <si>
    <t xml:space="preserve">    Increase in reserves</t>
  </si>
  <si>
    <t>Traditional Life</t>
  </si>
  <si>
    <t>Term</t>
  </si>
  <si>
    <t>Corp</t>
  </si>
  <si>
    <t>Total Revenues</t>
  </si>
  <si>
    <t>Financial Data: Statutory Balance Sheets (in 000s)</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</si>
  <si>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</si>
  <si>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</si>
  <si>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</si>
  <si>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</si>
  <si>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</si>
  <si>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</si>
  <si>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</si>
  <si>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</si>
  <si>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</si>
  <si>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</si>
  <si>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</si>
  <si>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</si>
  <si>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</si>
  <si>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</si>
  <si>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SNAPPY Financials</t>
  </si>
  <si>
    <t>Summary of Operations (in 000s)</t>
  </si>
  <si>
    <t>Premiums</t>
  </si>
  <si>
    <t>Net investment income</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</si>
  <si>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</si>
  <si>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</si>
  <si>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</si>
  <si>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</si>
  <si>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</si>
  <si>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</si>
  <si>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</si>
  <si>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</si>
  <si>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</si>
  <si>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</si>
  <si>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Balance Sheet (in 000s)</t>
  </si>
  <si>
    <t>Assets</t>
  </si>
  <si>
    <t>Bonds</t>
  </si>
  <si>
    <t>Furniture and Equipment</t>
  </si>
  <si>
    <t>Liabilities</t>
  </si>
  <si>
    <t>Surplus</t>
  </si>
  <si>
    <t>SEAPLANE Financials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</si>
  <si>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</si>
  <si>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</si>
  <si>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</si>
  <si>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</si>
  <si>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</si>
  <si>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</si>
  <si>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</si>
  <si>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</si>
  <si>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</si>
  <si>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</si>
  <si>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</si>
  <si>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Balance Sheet (in CAD 000s)</t>
  </si>
  <si>
    <t>Cash and Short-Term Investments</t>
  </si>
  <si>
    <t>Fuel, Parts, and Other Inventory</t>
  </si>
  <si>
    <t>Property, Equipment, and Other Assets</t>
  </si>
  <si>
    <t>Owner Equity</t>
  </si>
  <si>
    <t>Snappy Net Cost - High loss scenario</t>
  </si>
  <si>
    <t>Snappy Net Cost - Average loss scenario</t>
  </si>
  <si>
    <t>Snappy Net Cost - Low loss scenario</t>
  </si>
  <si>
    <t>Expected Claims</t>
  </si>
  <si>
    <t>RRR payment based on expected claims</t>
  </si>
  <si>
    <t>Snappy Expected Net Cost of Reinsurance</t>
  </si>
  <si>
    <t>(i) Calculate each metric from 2017-2021. Show your work.</t>
  </si>
  <si>
    <t>(ii) Assess what the results may mean as they pertain to financial warning signs.</t>
  </si>
  <si>
    <t>(c) Recommend three appropriate questions to ask BJT as part of the audit based on your observations in part (b).  Justify your recommendations.</t>
  </si>
  <si>
    <t>You are an analyst working at Frenz (Case Study section 4). You are asked to assess Frenz’s performance, relative to its own past performance and relative to the industry.</t>
  </si>
  <si>
    <t>(i) Calculate Frenz’s debt-to-equity ratio over the last 5 years. Show your work.</t>
  </si>
  <si>
    <t>Model 1 Profit and Loss:</t>
  </si>
  <si>
    <t>Model 2 Profit and Loss:</t>
  </si>
  <si>
    <t>(e) Determine the annual effective loan interest rate at which the models would produce the same expected profit and loss. Show your work.</t>
  </si>
  <si>
    <t>DOH</t>
  </si>
  <si>
    <t>DSO</t>
  </si>
  <si>
    <t>Total Asset Turnover</t>
  </si>
  <si>
    <t>Final answer here:</t>
  </si>
  <si>
    <t>Provide calculation details in this section:</t>
  </si>
  <si>
    <t>(Calculation Details Below)</t>
  </si>
  <si>
    <t>Calculated Annual Effective Loan Rate:</t>
  </si>
  <si>
    <t>(Any Additional Calculation Details Below)</t>
  </si>
  <si>
    <t>Provide Calculation Details here:</t>
  </si>
  <si>
    <t>Leverage ratio at year-end 2021:</t>
  </si>
  <si>
    <t>Provide calculation details here:</t>
  </si>
  <si>
    <t>Short-term resilience ratio:</t>
  </si>
  <si>
    <t>Worst Case Scenario Result:</t>
  </si>
  <si>
    <t>&lt;--These lines should be formulaic</t>
  </si>
  <si>
    <t>&lt;--This should be formulaic</t>
  </si>
  <si>
    <t>Control Premium</t>
  </si>
  <si>
    <t>&lt;--These lines should be formulaic. Use model switches above as needed to calculate.</t>
  </si>
  <si>
    <t>II.NPV of Control Premium:</t>
  </si>
  <si>
    <t>III.NPV of Cost Synergy</t>
  </si>
  <si>
    <t>IV. NPV of Growth Synergy</t>
  </si>
  <si>
    <t>I. NPV of Combined Firm Value:</t>
  </si>
  <si>
    <t>***This will be formulaic and will include only the synergies and control premium if turned on with switches above</t>
  </si>
  <si>
    <t>Final Answer for part b-iii here:</t>
  </si>
  <si>
    <t>NPV of Combined Firm Value</t>
  </si>
  <si>
    <t>Question Templates:</t>
  </si>
  <si>
    <t>Case Study Exhibits:</t>
  </si>
  <si>
    <t>Question 1(b)</t>
  </si>
  <si>
    <t>Question 1(c)</t>
  </si>
  <si>
    <t>Question 2(a)(i)</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</si>
  <si>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</si>
  <si>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</si>
  <si>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Question 2(e)(i)</t>
  </si>
  <si>
    <t>Question 3(b)</t>
  </si>
  <si>
    <t>Question 3(c)(ii)</t>
  </si>
  <si>
    <t>Question 3(e)</t>
  </si>
  <si>
    <t>Question 4(c)(i)</t>
  </si>
  <si>
    <t>Question 4(c)(ii)</t>
  </si>
  <si>
    <t>Question 5(b)(i)</t>
  </si>
  <si>
    <t>Question 5(b)(ii)</t>
  </si>
  <si>
    <t>Question 5(b)(iii)</t>
  </si>
  <si>
    <t>Question 5(c)</t>
  </si>
  <si>
    <t>Question 5(d)(i)</t>
  </si>
  <si>
    <t>Question 5(d)(ii)</t>
  </si>
  <si>
    <t>Question 6(a)</t>
  </si>
  <si>
    <t>Question 7(b)</t>
  </si>
  <si>
    <t>Question 7(c)</t>
  </si>
  <si>
    <t>Question 8(c)</t>
  </si>
  <si>
    <t>Question 8(d)</t>
  </si>
  <si>
    <t xml:space="preserve">Color Coding: </t>
  </si>
  <si>
    <t>Answers and candidate work in yellow highlighted areas</t>
  </si>
  <si>
    <t>Previous calculation results from prior tabs in gray highlight</t>
  </si>
  <si>
    <t>Question in blue font</t>
  </si>
  <si>
    <t>Instructions/notes to candidates in red font</t>
  </si>
  <si>
    <t>Setup/structure/information provided to candidates in  black font</t>
  </si>
  <si>
    <t>Net income versus cash flow from operations</t>
  </si>
  <si>
    <t>Inventory turnover ratio</t>
  </si>
  <si>
    <t>Receivables turnover ratio</t>
  </si>
  <si>
    <t>Debt-to-equity ratio</t>
  </si>
  <si>
    <t>From Question 3 part b tab:</t>
  </si>
  <si>
    <t>·        Net income versus cash flow from operations</t>
  </si>
  <si>
    <t>(i) Calculate Operating Income using an overhead allocation to the four cost codes based on ‘Sales’.  Show your work.</t>
  </si>
  <si>
    <t>Kitty refines the overhead cost analysis.  She establishes the following four cost codes based on product and distribution:</t>
  </si>
  <si>
    <t>Products</t>
  </si>
  <si>
    <t>Distribution</t>
  </si>
  <si>
    <t>Coffee</t>
  </si>
  <si>
    <t>Frenz Stores</t>
  </si>
  <si>
    <t>Other Than Frenz’s Stores</t>
  </si>
  <si>
    <t>Non-Coffee</t>
  </si>
  <si>
    <t xml:space="preserve">I. Cost Reduction Calculations </t>
  </si>
  <si>
    <t>II. Growth Calculations</t>
  </si>
  <si>
    <t xml:space="preserve">     Starting from year 4 , additional growth will occur due to international expansion.</t>
  </si>
  <si>
    <t xml:space="preserve">     Currently Pacific NW counts as 30% of BJA's US and Canada revenue. The cash flow in Pacific NW region is projected to grow further after acquiring SEA.</t>
  </si>
  <si>
    <t xml:space="preserve">     This translates in the following overall projected CF growth:</t>
  </si>
  <si>
    <t>SEA Projected Cash Flows before discontinuing charter</t>
  </si>
  <si>
    <t>Sum of Combined Firm Cash Flows before discontinuing charter</t>
  </si>
  <si>
    <t xml:space="preserve">Scenario A Growth </t>
  </si>
  <si>
    <t xml:space="preserve">Scenario B Growth </t>
  </si>
  <si>
    <t>Annual Free Cash Flow impact from cost reduction:</t>
  </si>
  <si>
    <t>Annual Free Cash Flow impact of Pacific NW and Intl growth:</t>
  </si>
  <si>
    <t>Annual Free Cash Flow impact of discontinuing SEA charter service:</t>
  </si>
  <si>
    <t>Pretax Sum of Combined Firm CF w/o discontinuing charter, cost reduction, or Pacific NW/Intl growth:</t>
  </si>
  <si>
    <t>(i) Recommend to BJA an acquisition price for SEA.  Justify your recommendation.</t>
  </si>
  <si>
    <t>Recommended Acquisition Price for SEA:</t>
  </si>
  <si>
    <t xml:space="preserve"> Justify your recommendation:</t>
  </si>
  <si>
    <t>Provide Acquisition Price Calculation Details Here:</t>
  </si>
  <si>
    <t>(ii) Analyze whether BJA’s acquisition offer is likely to be accepted or rejected by SEA.</t>
  </si>
  <si>
    <t>SEA has identified some risks of this acquisition offer.</t>
  </si>
  <si>
    <t>Convert all your cash flow calculations to millions in US dollars to use the template/calculation engine appropriately.</t>
  </si>
  <si>
    <t>From Q5_b-ii:</t>
  </si>
  <si>
    <t xml:space="preserve">Calculated on tab Q5_b-iii. </t>
  </si>
  <si>
    <t>&lt;--Set on tab Q5_d-i. Should be set to 0 when initially calculating acquisition NPVs.</t>
  </si>
  <si>
    <t>Synergy Premium Scenario A</t>
  </si>
  <si>
    <t>Synergy Premium Scenario B</t>
  </si>
  <si>
    <t>NPV Scenario A</t>
  </si>
  <si>
    <t>NPV Scenario B</t>
  </si>
  <si>
    <t>&lt;--Comes from Model built on Q5_b-iii:</t>
  </si>
  <si>
    <t>&lt;--Set to 1 if want to use this scenario, 0 if not</t>
  </si>
  <si>
    <t>You are given the following table that develops the net cost of the reinsurance agreement.</t>
  </si>
  <si>
    <t>(i) Calculate the Leverage Ratio, as defined by Basel III, at year-end 2021 from the table above. Show your work.</t>
  </si>
  <si>
    <t>(ii) Recommend a risk appetite tolerance level to management regarding the leverage ratio. Justify your recommendation.</t>
  </si>
  <si>
    <t>(i) Calculate a ratio that measures the short term resilience for the bank. Show your work.</t>
  </si>
  <si>
    <t>(ii) Analyze Big Ben Bank’s long-term resilience relative to the Basel III requirements.</t>
  </si>
  <si>
    <t>After running all the stress scenarios, your manager wants to know what the portfolio would look like under the worst-case scenario. He gives you the following information and asks you to determine the potential maximum loss of the portfolio.</t>
  </si>
  <si>
    <t>(ii) Explain the estimation method you used in part (i) in the context of scenario analysis.</t>
  </si>
  <si>
    <t>After one year, your manager wants to evaluate the stress testing results you had previously completed.  He creates the following table that compares the prior work with the actual results over the year.</t>
  </si>
  <si>
    <t>(d) Evaluate the stress testing results using the information provided.</t>
  </si>
  <si>
    <t>Special functionality in orange highlight</t>
  </si>
  <si>
    <t>Assumptions/given info in green highlight</t>
  </si>
  <si>
    <t xml:space="preserve">Question 1(c) </t>
  </si>
  <si>
    <t xml:space="preserve">Question 3(c)(ii) </t>
  </si>
  <si>
    <t xml:space="preserve">Question 3(e) </t>
  </si>
  <si>
    <t xml:space="preserve">Question 4(c)(i) </t>
  </si>
  <si>
    <t xml:space="preserve">Question 4(c)(ii) </t>
  </si>
  <si>
    <t xml:space="preserve">Question 5(b)(i) </t>
  </si>
  <si>
    <t xml:space="preserve">Question 5(b)(ii) </t>
  </si>
  <si>
    <t xml:space="preserve">Question 5(b)(iii) </t>
  </si>
  <si>
    <t xml:space="preserve">Question 5(c) </t>
  </si>
  <si>
    <t xml:space="preserve">Question 5(d)(i) </t>
  </si>
  <si>
    <t xml:space="preserve">Question 5(d)(ii) </t>
  </si>
  <si>
    <t xml:space="preserve">Question 6(a) </t>
  </si>
  <si>
    <t xml:space="preserve">Question 7(c) </t>
  </si>
  <si>
    <t xml:space="preserve">Question 8(c) </t>
  </si>
  <si>
    <t>The following NPV firm values will be calculated in cell C48 by turning on or off the model switches above and then paste special values in column C.  Indicate which model switches were used to the right.</t>
  </si>
  <si>
    <t>NPV of Control Premium</t>
  </si>
  <si>
    <t>NPV Combined Firm including all control premium and synergies</t>
  </si>
  <si>
    <t>Sum of NPVs of standalone BJA and standalone SEA prior to merger</t>
  </si>
  <si>
    <t>BJA Cash Flow Year 0</t>
  </si>
  <si>
    <t>Model Switches Used:</t>
  </si>
  <si>
    <t xml:space="preserve">Question 8(d) </t>
  </si>
  <si>
    <t xml:space="preserve">Kitty has prepared a spreadsheet containing accounting information for the year 2020. </t>
  </si>
  <si>
    <t>(ii) Calculate the profit and loss for Model 1 and for Model 2 using the confusion matrices created in part (b). Show your work.</t>
  </si>
  <si>
    <t>(ii) Calculate Operating Income using an overhead allocation to the four cost codes based on ‘Cost of Sales’. Show your work.</t>
  </si>
  <si>
    <t>A. SEA believes that the expected international growth could start in year 6 versus year 4, and the projected international growth rate would be a constant of 1.99%.</t>
  </si>
  <si>
    <t>B. Potentially the international expansion may not bring any additional revenue growth.</t>
  </si>
  <si>
    <t>(b) Create a confusion matrix for Model 1 and for Model 2. Show your work.</t>
  </si>
  <si>
    <t>(i) Calculate the Days of inventory On Hand (DOH), Days of Sales Outstanding (DSO), and Total Asset Turnover for the past 5 years. Show your work.</t>
  </si>
  <si>
    <r>
      <t>·</t>
    </r>
    <r>
      <rPr>
        <b/>
        <sz val="11"/>
        <color rgb="FF0070C0"/>
        <rFont val="Times New Roman"/>
        <family val="1"/>
      </rPr>
      <t xml:space="preserve">       </t>
    </r>
    <r>
      <rPr>
        <b/>
        <sz val="11"/>
        <color rgb="FF0070C0"/>
        <rFont val="Calibri"/>
        <family val="2"/>
        <scheme val="minor"/>
      </rPr>
      <t>The loans total $100,000.</t>
    </r>
  </si>
  <si>
    <r>
      <t>·</t>
    </r>
    <r>
      <rPr>
        <b/>
        <sz val="11"/>
        <color rgb="FF0070C0"/>
        <rFont val="Times New Roman"/>
        <family val="1"/>
      </rPr>
      <t xml:space="preserve">       </t>
    </r>
    <r>
      <rPr>
        <b/>
        <sz val="11"/>
        <color rgb="FF0070C0"/>
        <rFont val="Calibri"/>
        <family val="2"/>
        <scheme val="minor"/>
      </rPr>
      <t>The loans have an annual effective interest rate of 10%.</t>
    </r>
  </si>
  <si>
    <r>
      <t>·</t>
    </r>
    <r>
      <rPr>
        <b/>
        <sz val="11"/>
        <color rgb="FF0070C0"/>
        <rFont val="Times New Roman"/>
        <family val="1"/>
      </rPr>
      <t xml:space="preserve">       </t>
    </r>
    <r>
      <rPr>
        <b/>
        <sz val="11"/>
        <color rgb="FF0070C0"/>
        <rFont val="Calibri"/>
        <family val="2"/>
        <scheme val="minor"/>
      </rPr>
      <t>You assume that ABC is able to recover 40% of the loan value when default occurs.</t>
    </r>
  </si>
  <si>
    <r>
      <t>·</t>
    </r>
    <r>
      <rPr>
        <b/>
        <sz val="11"/>
        <color rgb="FF0070C0"/>
        <rFont val="Times New Roman"/>
        <family val="1"/>
      </rPr>
      <t xml:space="preserve">       </t>
    </r>
    <r>
      <rPr>
        <b/>
        <sz val="11"/>
        <color rgb="FF0070C0"/>
        <rFont val="Calibri"/>
        <family val="2"/>
        <scheme val="minor"/>
      </rPr>
      <t>You assume that the chance of default (target) is 25%.</t>
    </r>
  </si>
  <si>
    <r>
      <t>(i)</t>
    </r>
    <r>
      <rPr>
        <b/>
        <sz val="11"/>
        <color rgb="FF0070C0"/>
        <rFont val="Times New Roman"/>
        <family val="1"/>
      </rPr>
      <t xml:space="preserve">      </t>
    </r>
    <r>
      <rPr>
        <b/>
        <sz val="11"/>
        <color rgb="FF0070C0"/>
        <rFont val="Calibri"/>
        <family val="2"/>
        <scheme val="minor"/>
      </rPr>
      <t>Calculate the annual free cash flow impact of discontinuing SEA charter service. Show your work.</t>
    </r>
  </si>
  <si>
    <r>
      <t>I.</t>
    </r>
    <r>
      <rPr>
        <b/>
        <sz val="11"/>
        <color rgb="FF0070C0"/>
        <rFont val="Times New Roman"/>
        <family val="1"/>
      </rPr>
      <t xml:space="preserve"> </t>
    </r>
    <r>
      <rPr>
        <b/>
        <sz val="11"/>
        <color rgb="FF0070C0"/>
        <rFont val="Calibri"/>
        <family val="2"/>
        <scheme val="minor"/>
      </rPr>
      <t>Cost reduction</t>
    </r>
  </si>
  <si>
    <r>
      <t>II.</t>
    </r>
    <r>
      <rPr>
        <b/>
        <sz val="11"/>
        <color rgb="FF0070C0"/>
        <rFont val="Times New Roman"/>
        <family val="1"/>
      </rPr>
      <t xml:space="preserve"> </t>
    </r>
    <r>
      <rPr>
        <b/>
        <sz val="11"/>
        <color rgb="FF0070C0"/>
        <rFont val="Calibri"/>
        <family val="2"/>
        <scheme val="minor"/>
      </rPr>
      <t>Growth in Pacific NW region and international expansion</t>
    </r>
  </si>
  <si>
    <r>
      <t>(ii)</t>
    </r>
    <r>
      <rPr>
        <b/>
        <sz val="11"/>
        <color rgb="FF0070C0"/>
        <rFont val="Times New Roman"/>
        <family val="1"/>
      </rPr>
      <t xml:space="preserve">      </t>
    </r>
    <r>
      <rPr>
        <b/>
        <sz val="11"/>
        <color rgb="FF0070C0"/>
        <rFont val="Calibri"/>
        <family val="2"/>
        <scheme val="minor"/>
      </rPr>
      <t>Calculate the annual free cash flow impact for the following aspects. Show your work. </t>
    </r>
  </si>
  <si>
    <r>
      <t>(iii)</t>
    </r>
    <r>
      <rPr>
        <b/>
        <sz val="11"/>
        <color rgb="FF0070C0"/>
        <rFont val="Times New Roman"/>
        <family val="1"/>
      </rPr>
      <t xml:space="preserve">      </t>
    </r>
    <r>
      <rPr>
        <b/>
        <sz val="11"/>
        <color rgb="FF0070C0"/>
        <rFont val="Calibri"/>
        <family val="2"/>
        <scheme val="minor"/>
      </rPr>
      <t>Calculate the following. Show your work.</t>
    </r>
  </si>
  <si>
    <r>
      <t>I.</t>
    </r>
    <r>
      <rPr>
        <b/>
        <sz val="11"/>
        <color rgb="FF0070C0"/>
        <rFont val="Times New Roman"/>
        <family val="1"/>
      </rPr>
      <t xml:space="preserve">        </t>
    </r>
    <r>
      <rPr>
        <b/>
        <sz val="11"/>
        <color rgb="FF0070C0"/>
        <rFont val="Calibri"/>
        <family val="2"/>
        <scheme val="minor"/>
      </rPr>
      <t>The combined firm's value</t>
    </r>
  </si>
  <si>
    <r>
      <t>II.</t>
    </r>
    <r>
      <rPr>
        <b/>
        <sz val="11"/>
        <color rgb="FF0070C0"/>
        <rFont val="Times New Roman"/>
        <family val="1"/>
      </rPr>
      <t xml:space="preserve">       </t>
    </r>
    <r>
      <rPr>
        <b/>
        <sz val="11"/>
        <color rgb="FF0070C0"/>
        <rFont val="Calibri"/>
        <family val="2"/>
        <scheme val="minor"/>
      </rPr>
      <t>Value of the control premium</t>
    </r>
  </si>
  <si>
    <r>
      <t>III.</t>
    </r>
    <r>
      <rPr>
        <b/>
        <sz val="11"/>
        <color rgb="FF0070C0"/>
        <rFont val="Times New Roman"/>
        <family val="1"/>
      </rPr>
      <t xml:space="preserve">      </t>
    </r>
    <r>
      <rPr>
        <b/>
        <sz val="11"/>
        <color rgb="FF0070C0"/>
        <rFont val="Calibri"/>
        <family val="2"/>
        <scheme val="minor"/>
      </rPr>
      <t>Value of the cost synergy</t>
    </r>
  </si>
  <si>
    <r>
      <t>IV.</t>
    </r>
    <r>
      <rPr>
        <b/>
        <sz val="11"/>
        <color rgb="FF0070C0"/>
        <rFont val="Times New Roman"/>
        <family val="1"/>
      </rPr>
      <t xml:space="preserve">      </t>
    </r>
    <r>
      <rPr>
        <b/>
        <sz val="11"/>
        <color rgb="FF0070C0"/>
        <rFont val="Calibri"/>
        <family val="2"/>
        <scheme val="minor"/>
      </rPr>
      <t>Value of the growth synergy</t>
    </r>
  </si>
  <si>
    <t>(i)     Recalculate combined firm’s synergy premium for each risk, A and B. Show your work.</t>
  </si>
  <si>
    <t>(ii) Explain how each risk, A and B, could change SEA’s decision.</t>
  </si>
  <si>
    <t>(i) Calculate the missing components of the table. Show your work.</t>
  </si>
  <si>
    <t>(ii) Recommend which option combination Snappy should select, if any. Justify your recommendation.</t>
  </si>
  <si>
    <t>Using the table above,</t>
  </si>
  <si>
    <r>
      <t>·</t>
    </r>
    <r>
      <rPr>
        <b/>
        <sz val="11"/>
        <color rgb="FF0070C0"/>
        <rFont val="Times New Roman"/>
        <family val="1"/>
      </rPr>
      <t xml:space="preserve">       </t>
    </r>
    <r>
      <rPr>
        <b/>
        <sz val="11"/>
        <color rgb="FF0070C0"/>
        <rFont val="Calibri"/>
        <family val="2"/>
        <scheme val="minor"/>
      </rPr>
      <t>Current portfolio value: $1.7 Million</t>
    </r>
  </si>
  <si>
    <r>
      <t>·</t>
    </r>
    <r>
      <rPr>
        <b/>
        <sz val="11"/>
        <color rgb="FF0070C0"/>
        <rFont val="Times New Roman"/>
        <family val="1"/>
      </rPr>
      <t xml:space="preserve">       </t>
    </r>
    <r>
      <rPr>
        <b/>
        <sz val="11"/>
        <color rgb="FF0070C0"/>
        <rFont val="Calibri"/>
        <family val="2"/>
        <scheme val="minor"/>
      </rPr>
      <t>Delta of portfolio: $0.5 Million</t>
    </r>
  </si>
  <si>
    <r>
      <t>·</t>
    </r>
    <r>
      <rPr>
        <b/>
        <sz val="11"/>
        <color rgb="FF0070C0"/>
        <rFont val="Times New Roman"/>
        <family val="1"/>
      </rPr>
      <t xml:space="preserve">       </t>
    </r>
    <r>
      <rPr>
        <b/>
        <sz val="11"/>
        <color rgb="FF0070C0"/>
        <rFont val="Calibri"/>
        <family val="2"/>
        <scheme val="minor"/>
      </rPr>
      <t>Gamma of Portfolio: $4.4 Million</t>
    </r>
  </si>
  <si>
    <t xml:space="preserve">  (These growth trends are independent of the decision to discontinue SEA charter service.)</t>
  </si>
  <si>
    <t xml:space="preserve">**If you have not already set the formulas in rows 39 to 43 of tab Q5_b-iii to incorporate these scenario model switches, update those formulas as needed now. </t>
  </si>
  <si>
    <t>Model Switches for Scenarios:</t>
  </si>
  <si>
    <t>Growth Scenarios:</t>
  </si>
  <si>
    <t>(i) Estimate the worst-case scenario result using the information provided. Show your work.</t>
  </si>
  <si>
    <t>BJA Exh 2.7A Statement of Operations</t>
  </si>
  <si>
    <t>BJA Exh 2.7B Statement of Financial Position</t>
  </si>
  <si>
    <t>BJA Exh 2.7C Statement of Cash Flows</t>
  </si>
  <si>
    <t>BJT Exh 3.5A Statement of Operations</t>
  </si>
  <si>
    <t>BJT Exh 3.5B Statement of Financial Position</t>
  </si>
  <si>
    <t>BJT Exh 3.5C Statement of Cash Flows</t>
  </si>
  <si>
    <t>Frenz Exh 4.5C Financial Statements</t>
  </si>
  <si>
    <t>Big Ben Exh 5.5 Income Statement</t>
  </si>
  <si>
    <t>Big Ben Exh 5.5 Balance Sheet</t>
  </si>
  <si>
    <t>Darwin Exhibit 6.8A Income Statements</t>
  </si>
  <si>
    <t>Darwin Exhibit 6.8B Statutory Balance Sheets</t>
  </si>
  <si>
    <t>Snappy Section 7.4 Financials</t>
  </si>
  <si>
    <t>SEA Section 8.6 Financials</t>
  </si>
  <si>
    <t>Associated sheet</t>
  </si>
  <si>
    <t>Associated sheets</t>
  </si>
  <si>
    <t>Associated question</t>
  </si>
  <si>
    <t>Associated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</si>
</sst>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0.0%"/>
    <numFmt numFmtId="167" formatCode="mmm\ dd\,\ yyyy"/>
    <numFmt numFmtId="168" formatCode="mm/dd/yy;@"/>
    <numFmt numFmtId="169" formatCode="_(* #,##0.0_);_(* \(#,##0.0\);_(* &quot;-&quot;??_);_(@_)"/>
    <numFmt numFmtId="170" formatCode="0.000"/>
  </numFmts>
  <fonts count="7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70C0"/>
      <name val="Calibri"/>
      <family val="2"/>
      <scheme val="minor"/>
    </font>
    <font>
      <b/>
      <u/>
      <sz val="11"/>
      <color theme="1"/>
      <name val="Calibri"/>
      <family val="2"/>
      <scheme val="minor"/>
    </font>
    <font>
      <sz val="12"/>
      <color rgb="FF0070C0"/>
      <name val="Calibri"/>
      <family val="2"/>
      <scheme val="minor"/>
    </font>
    <font>
      <sz val="11"/>
      <color rgb="FF000000"/>
      <name val="Calibri"/>
      <family val="2"/>
      <scheme val="minor"/>
    </font>
    <font>
      <b/>
      <u/>
      <sz val="12"/>
      <color theme="1"/>
      <name val="Calibri"/>
      <family val="2"/>
      <scheme val="minor"/>
    </font>
    <font>
      <b/>
      <i/>
      <sz val="11"/>
      <color theme="1"/>
      <name val="Calibri"/>
      <family val="2"/>
      <scheme val="minor"/>
    </font>
    <font>
      <b/>
      <sz val="12"/>
      <color theme="1"/>
      <name val="Calibri"/>
      <family val="2"/>
      <scheme val="minor"/>
    </font>
    <font>
      <sz val="11"/>
      <color theme="1"/>
      <name val="Symbol"/>
      <family val="1"/>
      <charset val="2"/>
    </font>
    <font>
      <b/>
      <sz val="11"/>
      <color rgb="FF000000"/>
      <name val="Calibri"/>
      <family val="2"/>
      <scheme val="minor"/>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sz val="12"/>
      <color theme="1"/>
      <name val="Calibri"/>
      <family val="2"/>
      <scheme val="minor"/>
    </font>
    <font>
      <u/>
      <sz val="12"/>
      <color theme="1"/>
      <name val="Calibri"/>
      <family val="2"/>
      <scheme val="minor"/>
    </font>
    <font>
      <sz val="8"/>
      <color theme="1"/>
      <name val="Calibri"/>
      <family val="2"/>
      <scheme val="minor"/>
    </font>
    <font>
      <sz val="10"/>
      <color theme="1"/>
      <name val="Calibri"/>
      <family val="2"/>
      <scheme val="minor"/>
    </font>
    <font>
      <b/>
      <u/>
      <sz val="14"/>
      <color theme="1"/>
      <name val="Calibri"/>
      <family val="2"/>
      <scheme val="minor"/>
    </font>
    <font>
      <b/>
      <sz val="12"/>
      <color rgb="FF000000"/>
      <name val="Calibri"/>
      <family val="2"/>
    </font>
    <font>
      <b/>
      <sz val="11"/>
      <color rgb="FF000000"/>
      <name val="Calibri"/>
      <family val="2"/>
    </font>
    <font>
      <sz val="11"/>
      <color theme="1"/>
      <name val="Calibri"/>
      <family val="2"/>
    </font>
    <font>
      <b/>
      <sz val="13"/>
      <color theme="1"/>
      <name val="Calibri"/>
      <family val="2"/>
      <scheme val="minor"/>
    </font>
    <font>
      <b/>
      <sz val="10.5"/>
      <color theme="1"/>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u/>
      <sz val="11"/>
      <color theme="10"/>
      <name val="Calibri"/>
      <family val="2"/>
      <scheme val="minor"/>
    </font>
    <font>
      <u/>
      <sz val="10"/>
      <color indexed="39"/>
      <name val="Arial"/>
      <family val="2"/>
    </font>
    <font>
      <sz val="10"/>
      <color theme="0" tint="-0.89999084444715716"/>
      <name val="Arial"/>
      <family val="2"/>
    </font>
    <font>
      <b/>
      <sz val="14"/>
      <name val="Calibri"/>
      <family val="2"/>
      <scheme val="minor"/>
    </font>
    <font>
      <b/>
      <sz val="14"/>
      <color indexed="62"/>
      <name val="Arial"/>
      <family val="2"/>
    </font>
    <font>
      <i/>
      <sz val="12"/>
      <name val="Calibri"/>
      <family val="2"/>
      <scheme val="minor"/>
    </font>
    <font>
      <i/>
      <sz val="11"/>
      <name val="Calibri"/>
      <family val="2"/>
      <scheme val="minor"/>
    </font>
    <font>
      <b/>
      <sz val="11"/>
      <name val="Calibri"/>
      <family val="2"/>
      <scheme val="minor"/>
    </font>
    <font>
      <sz val="9"/>
      <name val="Arial"/>
      <family val="2"/>
    </font>
    <font>
      <sz val="9"/>
      <color indexed="55"/>
      <name val="Arial"/>
      <family val="2"/>
    </font>
    <font>
      <sz val="11"/>
      <name val="Calibri"/>
      <family val="2"/>
      <scheme val="minor"/>
    </font>
    <font>
      <sz val="10"/>
      <color indexed="55"/>
      <name val="Arial"/>
      <family val="2"/>
    </font>
    <font>
      <b/>
      <sz val="10"/>
      <name val="Arial"/>
      <family val="2"/>
    </font>
    <font>
      <b/>
      <sz val="14"/>
      <name val="Arial"/>
      <family val="2"/>
    </font>
    <font>
      <b/>
      <sz val="12"/>
      <name val="Arial"/>
      <family val="2"/>
    </font>
    <font>
      <i/>
      <sz val="10"/>
      <name val="Calibri"/>
      <family val="2"/>
      <scheme val="minor"/>
    </font>
    <font>
      <b/>
      <sz val="10"/>
      <name val="Calibri"/>
      <family val="2"/>
      <scheme val="minor"/>
    </font>
    <font>
      <sz val="10"/>
      <name val="Calibri"/>
      <family val="2"/>
      <scheme val="minor"/>
    </font>
    <font>
      <u val="singleAccounting"/>
      <sz val="10"/>
      <name val="Calibri"/>
      <family val="2"/>
      <scheme val="minor"/>
    </font>
    <font>
      <b/>
      <sz val="13"/>
      <name val="Calibri"/>
      <family val="2"/>
      <scheme val="minor"/>
    </font>
    <font>
      <b/>
      <sz val="11"/>
      <color rgb="FFFF0000"/>
      <name val="Calibri"/>
      <family val="2"/>
      <scheme val="minor"/>
    </font>
    <font>
      <b/>
      <sz val="12"/>
      <color rgb="FFFF0000"/>
      <name val="Calibri"/>
      <family val="2"/>
      <scheme val="minor"/>
    </font>
    <font>
      <b/>
      <u/>
      <sz val="11"/>
      <name val="Calibri"/>
      <family val="2"/>
      <scheme val="minor"/>
    </font>
    <font>
      <sz val="11"/>
      <color rgb="FF0070C0"/>
      <name val="Calibri"/>
      <family val="2"/>
      <scheme val="minor"/>
    </font>
    <font>
      <b/>
      <sz val="11"/>
      <color rgb="FF0070C0"/>
      <name val="Calibri"/>
      <family val="2"/>
      <scheme val="minor"/>
    </font>
    <font>
      <b/>
      <u/>
      <sz val="14"/>
      <color rgb="FFFF0000"/>
      <name val="Calibri"/>
      <family val="2"/>
      <scheme val="minor"/>
    </font>
    <font>
      <b/>
      <sz val="11"/>
      <color rgb="FF0070C0"/>
      <name val="Symbol"/>
      <family val="1"/>
      <charset val="2"/>
    </font>
    <font>
      <b/>
      <sz val="11"/>
      <color rgb="FF0070C0"/>
      <name val="Times New Roman"/>
      <family val="1"/>
    </font>
  </fonts>
  <fills count="3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rgb="FFFFC0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style="thick">
        <color indexed="9"/>
      </right>
      <top/>
      <bottom style="medium">
        <color indexed="23"/>
      </bottom>
      <diagonal/>
    </border>
    <border>
      <left style="thick">
        <color indexed="9"/>
      </left>
      <right style="thick">
        <color indexed="9"/>
      </right>
      <top/>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70C0"/>
      </left>
      <right/>
      <top/>
      <bottom/>
      <diagonal/>
    </border>
    <border>
      <left/>
      <right/>
      <top/>
      <bottom style="thin">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style="thin">
        <color indexed="64"/>
      </right>
      <top style="thin">
        <color indexed="64"/>
      </top>
      <bottom style="thin">
        <color indexed="64"/>
      </bottom>
      <diagonal/>
    </border>
  </borders>
  <cellStyleXfs count="10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7" fillId="22" borderId="14" applyNumberFormat="0" applyAlignment="0" applyProtection="0"/>
    <xf numFmtId="0" fontId="18" fillId="23" borderId="15" applyNumberFormat="0" applyAlignment="0" applyProtection="0"/>
    <xf numFmtId="165" fontId="1" fillId="0" borderId="0" applyFont="0" applyFill="0" applyBorder="0" applyAlignment="0" applyProtection="0"/>
    <xf numFmtId="165"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9" borderId="14" applyNumberFormat="0" applyAlignment="0" applyProtection="0"/>
    <xf numFmtId="0" fontId="27" fillId="0" borderId="19" applyNumberFormat="0" applyFill="0" applyAlignment="0" applyProtection="0"/>
    <xf numFmtId="0" fontId="28" fillId="24" borderId="0" applyNumberFormat="0" applyBorder="0" applyAlignment="0" applyProtection="0"/>
    <xf numFmtId="0" fontId="1" fillId="0" borderId="0"/>
    <xf numFmtId="0" fontId="29" fillId="0" borderId="0" applyNumberFormat="0" applyFill="0" applyBorder="0" applyProtection="0">
      <alignment vertical="top" wrapText="1"/>
    </xf>
    <xf numFmtId="0" fontId="19" fillId="0" borderId="0"/>
    <xf numFmtId="0" fontId="19" fillId="0" borderId="0"/>
    <xf numFmtId="0" fontId="19" fillId="0" borderId="0"/>
    <xf numFmtId="0" fontId="14" fillId="0" borderId="0"/>
    <xf numFmtId="0" fontId="19" fillId="0" borderId="0"/>
    <xf numFmtId="0" fontId="19"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5" borderId="20" applyNumberFormat="0" applyFont="0" applyAlignment="0" applyProtection="0"/>
    <xf numFmtId="0" fontId="30" fillId="22" borderId="21" applyNumberFormat="0" applyAlignment="0" applyProtection="0"/>
    <xf numFmtId="9" fontId="1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 fillId="0" borderId="0" applyFont="0" applyFill="0" applyBorder="0" applyAlignment="0" applyProtection="0"/>
    <xf numFmtId="0" fontId="31" fillId="0" borderId="0" applyNumberFormat="0" applyFill="0" applyBorder="0" applyAlignment="0" applyProtection="0"/>
    <xf numFmtId="0" fontId="32" fillId="0" borderId="22" applyNumberFormat="0" applyFill="0" applyAlignment="0" applyProtection="0"/>
    <xf numFmtId="0" fontId="33" fillId="0" borderId="0" applyNumberFormat="0" applyFill="0" applyBorder="0" applyAlignment="0" applyProtection="0"/>
    <xf numFmtId="0" fontId="35" fillId="0" borderId="0"/>
    <xf numFmtId="0" fontId="48" fillId="0" borderId="0" applyNumberFormat="0" applyFill="0" applyBorder="0" applyAlignment="0" applyProtection="0"/>
  </cellStyleXfs>
  <cellXfs count="458">
    <xf numFmtId="0" fontId="0" fillId="0" borderId="0" xfId="0"/>
    <xf numFmtId="0" fontId="0" fillId="0" borderId="0" xfId="0" applyAlignment="1">
      <alignment horizontal="center"/>
    </xf>
    <xf numFmtId="164" fontId="0" fillId="0" borderId="0" xfId="1" applyNumberFormat="1" applyFont="1"/>
    <xf numFmtId="0" fontId="0" fillId="26" borderId="0" xfId="0" applyFill="1"/>
    <xf numFmtId="0" fontId="0" fillId="2" borderId="0" xfId="0" applyFill="1"/>
    <xf numFmtId="0" fontId="3" fillId="0" borderId="0" xfId="0" applyFont="1"/>
    <xf numFmtId="0" fontId="0" fillId="0" borderId="0" xfId="0" applyAlignment="1">
      <alignment horizontal="left"/>
    </xf>
    <xf numFmtId="0" fontId="2" fillId="0" borderId="0" xfId="0" applyFont="1"/>
    <xf numFmtId="0" fontId="0" fillId="27" borderId="0" xfId="0" applyFill="1"/>
    <xf numFmtId="0" fontId="38" fillId="0" borderId="0" xfId="0" applyFont="1"/>
    <xf numFmtId="0" fontId="3" fillId="0" borderId="13" xfId="0" applyFont="1" applyBorder="1"/>
    <xf numFmtId="164" fontId="0" fillId="0" borderId="13" xfId="1" applyNumberFormat="1" applyFont="1" applyBorder="1"/>
    <xf numFmtId="0" fontId="0" fillId="0" borderId="13" xfId="0" applyBorder="1"/>
    <xf numFmtId="0" fontId="0" fillId="0" borderId="13" xfId="0" applyBorder="1" applyAlignment="1">
      <alignment vertical="center" wrapText="1"/>
    </xf>
    <xf numFmtId="0" fontId="35" fillId="0" borderId="0" xfId="0" applyFont="1"/>
    <xf numFmtId="0" fontId="0" fillId="0" borderId="3" xfId="0" applyBorder="1" applyAlignment="1">
      <alignment vertical="center" wrapText="1"/>
    </xf>
    <xf numFmtId="3" fontId="0" fillId="0" borderId="0" xfId="0" applyNumberFormat="1"/>
    <xf numFmtId="0" fontId="42" fillId="0" borderId="0" xfId="0" applyFont="1"/>
    <xf numFmtId="0" fontId="41" fillId="0" borderId="13" xfId="0" applyFont="1" applyBorder="1" applyAlignment="1">
      <alignment vertical="top"/>
    </xf>
    <xf numFmtId="167" fontId="41" fillId="0" borderId="13" xfId="0" applyNumberFormat="1" applyFont="1" applyBorder="1" applyAlignment="1">
      <alignment vertical="center" wrapText="1"/>
    </xf>
    <xf numFmtId="0" fontId="42" fillId="0" borderId="25" xfId="0" applyFont="1" applyBorder="1"/>
    <xf numFmtId="0" fontId="42" fillId="0" borderId="26" xfId="0" applyFont="1" applyBorder="1"/>
    <xf numFmtId="0" fontId="42" fillId="0" borderId="13" xfId="0" applyFont="1" applyBorder="1"/>
    <xf numFmtId="37" fontId="42" fillId="0" borderId="13" xfId="0" applyNumberFormat="1" applyFont="1" applyBorder="1"/>
    <xf numFmtId="0" fontId="41" fillId="0" borderId="13" xfId="0" applyFont="1" applyBorder="1"/>
    <xf numFmtId="37" fontId="41" fillId="0" borderId="13" xfId="0" applyNumberFormat="1" applyFont="1" applyBorder="1"/>
    <xf numFmtId="1" fontId="0" fillId="0" borderId="0" xfId="0" applyNumberFormat="1"/>
    <xf numFmtId="0" fontId="41" fillId="0" borderId="25" xfId="0" applyFont="1" applyBorder="1"/>
    <xf numFmtId="37" fontId="41" fillId="0" borderId="25" xfId="0" applyNumberFormat="1" applyFont="1" applyBorder="1"/>
    <xf numFmtId="0" fontId="41" fillId="0" borderId="26" xfId="0" applyFont="1" applyBorder="1"/>
    <xf numFmtId="39" fontId="41" fillId="0" borderId="13" xfId="0" applyNumberFormat="1" applyFont="1" applyBorder="1"/>
    <xf numFmtId="15" fontId="0" fillId="0" borderId="0" xfId="0" applyNumberFormat="1"/>
    <xf numFmtId="37" fontId="0" fillId="0" borderId="0" xfId="0" applyNumberFormat="1"/>
    <xf numFmtId="0" fontId="3" fillId="0" borderId="13" xfId="0" applyFont="1" applyBorder="1" applyAlignment="1">
      <alignment vertical="top"/>
    </xf>
    <xf numFmtId="167" fontId="3" fillId="0" borderId="13" xfId="0" applyNumberFormat="1" applyFont="1" applyBorder="1" applyAlignment="1">
      <alignment horizontal="center" vertical="top"/>
    </xf>
    <xf numFmtId="37" fontId="0" fillId="0" borderId="13" xfId="0" applyNumberFormat="1" applyBorder="1"/>
    <xf numFmtId="37" fontId="3" fillId="0" borderId="13" xfId="0" applyNumberFormat="1" applyFont="1" applyBorder="1"/>
    <xf numFmtId="0" fontId="0" fillId="0" borderId="25" xfId="0" applyBorder="1"/>
    <xf numFmtId="37" fontId="0" fillId="0" borderId="25" xfId="0" applyNumberFormat="1" applyBorder="1"/>
    <xf numFmtId="0" fontId="0" fillId="0" borderId="26" xfId="0" applyBorder="1"/>
    <xf numFmtId="37" fontId="0" fillId="0" borderId="26" xfId="0" applyNumberFormat="1" applyBorder="1"/>
    <xf numFmtId="0" fontId="3" fillId="0" borderId="26" xfId="0" applyFont="1" applyBorder="1"/>
    <xf numFmtId="0" fontId="10" fillId="0" borderId="0" xfId="0" applyFont="1" applyAlignment="1"/>
    <xf numFmtId="37" fontId="3" fillId="0" borderId="26" xfId="0" applyNumberFormat="1" applyFont="1" applyBorder="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37" fontId="3" fillId="0" borderId="4" xfId="0" applyNumberFormat="1" applyFont="1" applyBorder="1" applyAlignment="1">
      <alignment vertical="center" wrapText="1"/>
    </xf>
    <xf numFmtId="37" fontId="0" fillId="0" borderId="4" xfId="0" applyNumberFormat="1" applyBorder="1" applyAlignment="1">
      <alignment vertical="center" wrapText="1"/>
    </xf>
    <xf numFmtId="1" fontId="3" fillId="0" borderId="1" xfId="0" applyNumberFormat="1" applyFont="1" applyBorder="1" applyAlignment="1">
      <alignment horizontal="right" vertical="center" wrapText="1"/>
    </xf>
    <xf numFmtId="0" fontId="10" fillId="0" borderId="0" xfId="0" applyFont="1" applyAlignment="1">
      <alignment vertical="center" wrapText="1"/>
    </xf>
    <xf numFmtId="1" fontId="35" fillId="0" borderId="0" xfId="0" applyNumberFormat="1" applyFont="1" applyAlignment="1">
      <alignment horizontal="center" vertical="center" wrapText="1"/>
    </xf>
    <xf numFmtId="0" fontId="44" fillId="0" borderId="0" xfId="0" applyFont="1" applyAlignment="1">
      <alignment vertical="center"/>
    </xf>
    <xf numFmtId="0" fontId="3" fillId="0" borderId="13" xfId="0" applyFont="1" applyBorder="1" applyAlignment="1">
      <alignment vertical="center" wrapText="1"/>
    </xf>
    <xf numFmtId="0" fontId="3" fillId="0" borderId="13" xfId="0" applyFont="1" applyBorder="1" applyAlignment="1">
      <alignment horizontal="right" wrapText="1"/>
    </xf>
    <xf numFmtId="0" fontId="0" fillId="0" borderId="13" xfId="0" applyBorder="1" applyAlignment="1">
      <alignment horizontal="right" wrapText="1"/>
    </xf>
    <xf numFmtId="37" fontId="0" fillId="0" borderId="13" xfId="1" applyNumberFormat="1" applyFont="1" applyFill="1" applyBorder="1" applyAlignment="1">
      <alignment horizontal="right" wrapText="1"/>
    </xf>
    <xf numFmtId="37" fontId="3" fillId="0" borderId="13" xfId="1" applyNumberFormat="1" applyFont="1" applyFill="1" applyBorder="1" applyAlignment="1">
      <alignment horizontal="right" wrapText="1"/>
    </xf>
    <xf numFmtId="3" fontId="3" fillId="0" borderId="13" xfId="0" applyNumberFormat="1" applyFont="1" applyBorder="1" applyAlignment="1">
      <alignment vertical="center" wrapText="1"/>
    </xf>
    <xf numFmtId="1" fontId="3" fillId="0" borderId="13" xfId="0" applyNumberFormat="1" applyFont="1" applyBorder="1"/>
    <xf numFmtId="37" fontId="0" fillId="0" borderId="13" xfId="0" applyNumberFormat="1" applyBorder="1" applyAlignment="1">
      <alignment vertical="center" wrapText="1"/>
    </xf>
    <xf numFmtId="37" fontId="1" fillId="0" borderId="13" xfId="0" applyNumberFormat="1" applyFont="1" applyBorder="1" applyAlignment="1">
      <alignment vertical="center" wrapText="1"/>
    </xf>
    <xf numFmtId="37" fontId="3" fillId="0" borderId="13" xfId="0" applyNumberFormat="1" applyFont="1" applyBorder="1" applyAlignment="1">
      <alignment vertical="center" wrapText="1"/>
    </xf>
    <xf numFmtId="37" fontId="7" fillId="0" borderId="13" xfId="0" applyNumberFormat="1" applyFont="1" applyBorder="1" applyAlignment="1">
      <alignment vertical="center" wrapText="1"/>
    </xf>
    <xf numFmtId="0" fontId="47" fillId="0" borderId="5" xfId="0" applyFont="1" applyBorder="1"/>
    <xf numFmtId="0" fontId="38" fillId="0" borderId="7" xfId="0" applyFont="1" applyBorder="1"/>
    <xf numFmtId="0" fontId="46" fillId="0" borderId="13" xfId="0" applyFont="1" applyBorder="1"/>
    <xf numFmtId="0" fontId="46" fillId="0" borderId="24" xfId="0" applyFont="1" applyBorder="1"/>
    <xf numFmtId="0" fontId="38" fillId="0" borderId="27" xfId="0" applyFont="1" applyBorder="1"/>
    <xf numFmtId="37" fontId="38" fillId="0" borderId="13" xfId="0" applyNumberFormat="1" applyFont="1" applyBorder="1"/>
    <xf numFmtId="0" fontId="46" fillId="0" borderId="10" xfId="0" applyFont="1" applyBorder="1"/>
    <xf numFmtId="0" fontId="38" fillId="0" borderId="12" xfId="0" applyFont="1" applyBorder="1"/>
    <xf numFmtId="9" fontId="35" fillId="0" borderId="0" xfId="2" applyFont="1" applyFill="1"/>
    <xf numFmtId="41" fontId="35" fillId="0" borderId="0" xfId="0" applyNumberFormat="1" applyFont="1"/>
    <xf numFmtId="41" fontId="35" fillId="0" borderId="0" xfId="2" applyNumberFormat="1" applyFont="1" applyFill="1"/>
    <xf numFmtId="5" fontId="0" fillId="0" borderId="0" xfId="0" applyNumberFormat="1"/>
    <xf numFmtId="0" fontId="46" fillId="0" borderId="5" xfId="0" applyFont="1" applyBorder="1"/>
    <xf numFmtId="41" fontId="46" fillId="0" borderId="7" xfId="0" applyNumberFormat="1" applyFont="1" applyBorder="1" applyAlignment="1">
      <alignment horizontal="right"/>
    </xf>
    <xf numFmtId="41" fontId="46" fillId="0" borderId="0" xfId="0" applyNumberFormat="1" applyFont="1" applyAlignment="1">
      <alignment horizontal="right"/>
    </xf>
    <xf numFmtId="41" fontId="46" fillId="0" borderId="25" xfId="0" applyNumberFormat="1" applyFont="1" applyBorder="1" applyAlignment="1">
      <alignment horizontal="right"/>
    </xf>
    <xf numFmtId="0" fontId="47" fillId="0" borderId="10" xfId="0" applyFont="1" applyBorder="1"/>
    <xf numFmtId="0" fontId="46" fillId="0" borderId="9" xfId="0" applyFont="1" applyBorder="1" applyAlignment="1">
      <alignment horizontal="right"/>
    </xf>
    <xf numFmtId="0" fontId="46" fillId="0" borderId="0" xfId="0" applyFont="1" applyAlignment="1">
      <alignment horizontal="right"/>
    </xf>
    <xf numFmtId="0" fontId="46" fillId="0" borderId="28" xfId="0" applyFont="1" applyBorder="1" applyAlignment="1">
      <alignment horizontal="right"/>
    </xf>
    <xf numFmtId="0" fontId="38" fillId="0" borderId="11" xfId="0" applyFont="1" applyBorder="1"/>
    <xf numFmtId="41" fontId="38" fillId="0" borderId="13" xfId="0" applyNumberFormat="1" applyFont="1" applyBorder="1"/>
    <xf numFmtId="0" fontId="38" fillId="0" borderId="23" xfId="0" applyFont="1" applyBorder="1"/>
    <xf numFmtId="0" fontId="46" fillId="0" borderId="0" xfId="0" applyFont="1"/>
    <xf numFmtId="41" fontId="0" fillId="0" borderId="0" xfId="0" applyNumberFormat="1"/>
    <xf numFmtId="37" fontId="38" fillId="0" borderId="13" xfId="0" applyNumberFormat="1" applyFont="1" applyBorder="1" applyAlignment="1">
      <alignment horizontal="right"/>
    </xf>
    <xf numFmtId="43" fontId="38" fillId="0" borderId="0" xfId="0" applyNumberFormat="1" applyFont="1"/>
    <xf numFmtId="6" fontId="38" fillId="0" borderId="0" xfId="0" applyNumberFormat="1" applyFont="1"/>
    <xf numFmtId="0" fontId="38" fillId="0" borderId="13" xfId="0" applyFont="1" applyBorder="1"/>
    <xf numFmtId="37" fontId="46" fillId="0" borderId="13" xfId="0" applyNumberFormat="1" applyFont="1" applyBorder="1"/>
    <xf numFmtId="0" fontId="49" fillId="0" borderId="0" xfId="106" applyNumberFormat="1" applyFont="1" applyBorder="1" applyAlignment="1" applyProtection="1">
      <alignment horizontal="center" wrapText="1"/>
    </xf>
    <xf numFmtId="0" fontId="50" fillId="0" borderId="0" xfId="0" applyFont="1"/>
    <xf numFmtId="0" fontId="52" fillId="0" borderId="0" xfId="0" applyFont="1"/>
    <xf numFmtId="0" fontId="54" fillId="0" borderId="13" xfId="0" applyFont="1" applyBorder="1"/>
    <xf numFmtId="1" fontId="55" fillId="0" borderId="13" xfId="0" applyNumberFormat="1" applyFont="1" applyBorder="1" applyAlignment="1" applyProtection="1">
      <alignment horizontal="right" wrapText="1"/>
      <protection locked="0"/>
    </xf>
    <xf numFmtId="0" fontId="56" fillId="0" borderId="0" xfId="0" applyFont="1"/>
    <xf numFmtId="0" fontId="57" fillId="28" borderId="29" xfId="0" applyFont="1" applyFill="1" applyBorder="1" applyAlignment="1">
      <alignment horizontal="right" wrapText="1"/>
    </xf>
    <xf numFmtId="49" fontId="58" fillId="0" borderId="13" xfId="0" applyNumberFormat="1" applyFont="1" applyBorder="1" applyAlignment="1" applyProtection="1">
      <alignment wrapText="1"/>
      <protection locked="0"/>
    </xf>
    <xf numFmtId="37" fontId="58" fillId="0" borderId="13" xfId="0" applyNumberFormat="1" applyFont="1" applyBorder="1" applyAlignment="1" applyProtection="1">
      <alignment horizontal="right" wrapText="1"/>
      <protection locked="0"/>
    </xf>
    <xf numFmtId="0" fontId="59" fillId="28" borderId="29" xfId="0" applyFont="1" applyFill="1" applyBorder="1" applyAlignment="1">
      <alignment horizontal="right" wrapText="1"/>
    </xf>
    <xf numFmtId="49" fontId="55" fillId="0" borderId="13" xfId="0" applyNumberFormat="1" applyFont="1" applyBorder="1" applyAlignment="1" applyProtection="1">
      <alignment wrapText="1"/>
      <protection locked="0"/>
    </xf>
    <xf numFmtId="37" fontId="55" fillId="0" borderId="13" xfId="0" applyNumberFormat="1" applyFont="1" applyBorder="1" applyAlignment="1" applyProtection="1">
      <alignment horizontal="right" wrapText="1"/>
      <protection locked="0"/>
    </xf>
    <xf numFmtId="0" fontId="60" fillId="0" borderId="0" xfId="0" applyFont="1"/>
    <xf numFmtId="0" fontId="0" fillId="0" borderId="30" xfId="0" applyBorder="1"/>
    <xf numFmtId="0" fontId="50" fillId="0" borderId="30" xfId="0" applyFont="1" applyBorder="1"/>
    <xf numFmtId="3" fontId="50" fillId="0" borderId="0" xfId="0" applyNumberFormat="1" applyFont="1"/>
    <xf numFmtId="0" fontId="34" fillId="0" borderId="0" xfId="0" applyFont="1"/>
    <xf numFmtId="0" fontId="19" fillId="0" borderId="0" xfId="0" applyFont="1"/>
    <xf numFmtId="0" fontId="63" fillId="0" borderId="13" xfId="0" applyFont="1" applyBorder="1"/>
    <xf numFmtId="168" fontId="64" fillId="0" borderId="13" xfId="1" applyNumberFormat="1" applyFont="1" applyBorder="1" applyAlignment="1">
      <alignment horizontal="center" wrapText="1"/>
    </xf>
    <xf numFmtId="49" fontId="64" fillId="0" borderId="13" xfId="0" applyNumberFormat="1" applyFont="1" applyBorder="1" applyAlignment="1" applyProtection="1">
      <alignment wrapText="1"/>
      <protection locked="0"/>
    </xf>
    <xf numFmtId="0" fontId="65" fillId="0" borderId="13" xfId="0" applyFont="1" applyBorder="1"/>
    <xf numFmtId="0" fontId="19" fillId="0" borderId="31" xfId="0" applyFont="1" applyBorder="1"/>
    <xf numFmtId="37" fontId="65" fillId="0" borderId="13" xfId="1" applyNumberFormat="1" applyFont="1" applyBorder="1" applyAlignment="1"/>
    <xf numFmtId="37" fontId="66" fillId="0" borderId="13" xfId="1" applyNumberFormat="1" applyFont="1" applyBorder="1" applyAlignment="1"/>
    <xf numFmtId="43" fontId="19" fillId="0" borderId="0" xfId="0" applyNumberFormat="1" applyFont="1"/>
    <xf numFmtId="37" fontId="65" fillId="0" borderId="13" xfId="1" applyNumberFormat="1" applyFont="1" applyBorder="1"/>
    <xf numFmtId="0" fontId="19" fillId="0" borderId="32" xfId="0" applyFont="1" applyBorder="1"/>
    <xf numFmtId="0" fontId="64" fillId="0" borderId="13" xfId="0" applyFont="1" applyBorder="1"/>
    <xf numFmtId="37" fontId="64" fillId="0" borderId="13" xfId="1" applyNumberFormat="1" applyFont="1" applyBorder="1"/>
    <xf numFmtId="37" fontId="64" fillId="0" borderId="13" xfId="1" applyNumberFormat="1" applyFont="1" applyBorder="1" applyAlignment="1"/>
    <xf numFmtId="0" fontId="60" fillId="0" borderId="33" xfId="0" applyFont="1" applyBorder="1"/>
    <xf numFmtId="3" fontId="19" fillId="0" borderId="0" xfId="0" applyNumberFormat="1" applyFont="1"/>
    <xf numFmtId="164" fontId="19" fillId="0" borderId="0" xfId="1" applyNumberFormat="1" applyFont="1" applyBorder="1" applyAlignment="1"/>
    <xf numFmtId="0" fontId="55" fillId="0" borderId="0" xfId="0" applyFont="1" applyAlignment="1">
      <alignment horizontal="center"/>
    </xf>
    <xf numFmtId="0" fontId="55" fillId="0" borderId="0" xfId="0" applyFont="1"/>
    <xf numFmtId="0" fontId="58" fillId="0" borderId="0" xfId="0" applyFont="1"/>
    <xf numFmtId="0" fontId="67" fillId="0" borderId="13" xfId="0" applyFont="1" applyBorder="1"/>
    <xf numFmtId="0" fontId="64" fillId="0" borderId="13" xfId="0" applyFont="1" applyBorder="1" applyAlignment="1">
      <alignment horizontal="left"/>
    </xf>
    <xf numFmtId="37" fontId="65" fillId="0" borderId="13" xfId="0" applyNumberFormat="1" applyFont="1" applyBorder="1"/>
    <xf numFmtId="164" fontId="65" fillId="0" borderId="13" xfId="1" applyNumberFormat="1" applyFont="1" applyBorder="1"/>
    <xf numFmtId="164" fontId="64" fillId="0" borderId="13" xfId="1" applyNumberFormat="1" applyFont="1" applyBorder="1"/>
    <xf numFmtId="37" fontId="64" fillId="0" borderId="13" xfId="0" applyNumberFormat="1" applyFont="1" applyBorder="1"/>
    <xf numFmtId="0" fontId="65" fillId="0" borderId="13" xfId="0" applyFont="1" applyBorder="1" applyAlignment="1">
      <alignment horizontal="left"/>
    </xf>
    <xf numFmtId="0" fontId="65" fillId="0" borderId="0" xfId="0" applyFont="1" applyAlignment="1">
      <alignment horizontal="left"/>
    </xf>
    <xf numFmtId="37" fontId="64" fillId="0" borderId="0" xfId="0" applyNumberFormat="1" applyFont="1"/>
    <xf numFmtId="0" fontId="65" fillId="0" borderId="0" xfId="0" applyFont="1"/>
    <xf numFmtId="37" fontId="65" fillId="0" borderId="0" xfId="0" applyNumberFormat="1" applyFont="1"/>
    <xf numFmtId="37" fontId="63" fillId="0" borderId="13" xfId="2" applyNumberFormat="1" applyFont="1" applyBorder="1"/>
    <xf numFmtId="37" fontId="63" fillId="0" borderId="13" xfId="0" applyNumberFormat="1" applyFont="1" applyBorder="1"/>
    <xf numFmtId="0" fontId="64" fillId="0" borderId="0" xfId="0" applyFont="1" applyAlignment="1">
      <alignment horizontal="left"/>
    </xf>
    <xf numFmtId="10" fontId="58" fillId="0" borderId="0" xfId="2" applyNumberFormat="1" applyFont="1"/>
    <xf numFmtId="0" fontId="64" fillId="0" borderId="0" xfId="0" applyFont="1" applyAlignment="1">
      <alignment horizontal="center"/>
    </xf>
    <xf numFmtId="0" fontId="65" fillId="0" borderId="13" xfId="0" applyFont="1" applyBorder="1" applyAlignment="1">
      <alignment vertical="center"/>
    </xf>
    <xf numFmtId="3" fontId="65" fillId="0" borderId="13" xfId="0" applyNumberFormat="1" applyFont="1" applyBorder="1" applyAlignment="1">
      <alignment horizontal="right" vertical="center"/>
    </xf>
    <xf numFmtId="3" fontId="64" fillId="0" borderId="13" xfId="0" applyNumberFormat="1" applyFont="1" applyBorder="1" applyAlignment="1">
      <alignment horizontal="right" vertical="center"/>
    </xf>
    <xf numFmtId="0" fontId="64" fillId="0" borderId="0" xfId="0" applyFont="1"/>
    <xf numFmtId="10" fontId="65" fillId="0" borderId="0" xfId="2" applyNumberFormat="1" applyFont="1"/>
    <xf numFmtId="9" fontId="65" fillId="0" borderId="13" xfId="2" applyFont="1" applyBorder="1"/>
    <xf numFmtId="3" fontId="65" fillId="0" borderId="0" xfId="0" applyNumberFormat="1" applyFont="1" applyAlignment="1">
      <alignment horizontal="right" vertical="center"/>
    </xf>
    <xf numFmtId="164" fontId="65" fillId="0" borderId="0" xfId="0" applyNumberFormat="1" applyFont="1"/>
    <xf numFmtId="0" fontId="3" fillId="0" borderId="0" xfId="0" applyFont="1" applyAlignment="1">
      <alignment horizontal="left"/>
    </xf>
    <xf numFmtId="0" fontId="0" fillId="0" borderId="13" xfId="0" applyBorder="1" applyAlignment="1">
      <alignment horizontal="left"/>
    </xf>
    <xf numFmtId="0" fontId="3" fillId="0" borderId="13" xfId="1" applyNumberFormat="1" applyFont="1" applyBorder="1"/>
    <xf numFmtId="3" fontId="0" fillId="0" borderId="13" xfId="0" applyNumberFormat="1" applyBorder="1"/>
    <xf numFmtId="0" fontId="3" fillId="0" borderId="13" xfId="0" applyFont="1" applyBorder="1" applyAlignment="1">
      <alignment horizontal="left"/>
    </xf>
    <xf numFmtId="3" fontId="3" fillId="0" borderId="13" xfId="0" applyNumberFormat="1" applyFont="1" applyBorder="1"/>
    <xf numFmtId="164" fontId="0" fillId="0" borderId="13" xfId="1" applyNumberFormat="1" applyFont="1" applyBorder="1" applyAlignment="1">
      <alignment horizontal="right"/>
    </xf>
    <xf numFmtId="0" fontId="0" fillId="0" borderId="13" xfId="0" applyBorder="1" applyAlignment="1">
      <alignment horizontal="right"/>
    </xf>
    <xf numFmtId="164" fontId="3" fillId="0" borderId="13" xfId="1" applyNumberFormat="1" applyFont="1" applyBorder="1" applyAlignment="1">
      <alignment horizontal="right"/>
    </xf>
    <xf numFmtId="0" fontId="3" fillId="0" borderId="13" xfId="0" applyFont="1" applyBorder="1" applyAlignment="1">
      <alignment horizontal="right"/>
    </xf>
    <xf numFmtId="0" fontId="41" fillId="0" borderId="0" xfId="0" applyFont="1" applyAlignment="1">
      <alignment horizontal="right"/>
    </xf>
    <xf numFmtId="164" fontId="42" fillId="0" borderId="13" xfId="1" applyNumberFormat="1" applyFont="1" applyFill="1" applyBorder="1"/>
    <xf numFmtId="164" fontId="42" fillId="0" borderId="0" xfId="1" applyNumberFormat="1" applyFont="1" applyFill="1" applyBorder="1"/>
    <xf numFmtId="169" fontId="0" fillId="0" borderId="0" xfId="0" applyNumberFormat="1"/>
    <xf numFmtId="164" fontId="3" fillId="0" borderId="13" xfId="1" applyNumberFormat="1" applyFont="1" applyBorder="1"/>
    <xf numFmtId="164" fontId="41" fillId="0" borderId="13" xfId="1" applyNumberFormat="1" applyFont="1" applyFill="1" applyBorder="1"/>
    <xf numFmtId="164" fontId="41" fillId="0" borderId="0" xfId="1" applyNumberFormat="1" applyFont="1" applyFill="1" applyBorder="1"/>
    <xf numFmtId="0" fontId="68" fillId="0" borderId="0" xfId="0" applyFont="1"/>
    <xf numFmtId="0" fontId="0" fillId="0" borderId="0" xfId="0" applyFill="1"/>
    <xf numFmtId="0" fontId="2" fillId="0" borderId="0" xfId="0" applyFont="1" applyFill="1"/>
    <xf numFmtId="0" fontId="69" fillId="0" borderId="0" xfId="0" applyFont="1"/>
    <xf numFmtId="0" fontId="0" fillId="0" borderId="0" xfId="0"/>
    <xf numFmtId="0" fontId="10" fillId="0" borderId="0" xfId="0" applyFont="1"/>
    <xf numFmtId="0" fontId="2" fillId="27" borderId="0" xfId="0" applyFont="1" applyFill="1"/>
    <xf numFmtId="0" fontId="71" fillId="0" borderId="0" xfId="0" applyFont="1" applyFill="1"/>
    <xf numFmtId="0" fontId="0" fillId="0" borderId="0" xfId="0" applyAlignment="1" applyProtection="1">
      <alignment horizontal="center"/>
      <protection locked="0"/>
    </xf>
    <xf numFmtId="0" fontId="0" fillId="0" borderId="0" xfId="0" applyProtection="1">
      <protection locked="0"/>
    </xf>
    <xf numFmtId="0" fontId="68" fillId="0" borderId="0" xfId="0" applyFont="1" applyProtection="1">
      <protection locked="0"/>
    </xf>
    <xf numFmtId="0" fontId="5" fillId="0" borderId="0" xfId="0" applyFont="1" applyAlignment="1" applyProtection="1">
      <alignment horizontal="center" wrapText="1"/>
      <protection locked="0"/>
    </xf>
    <xf numFmtId="4" fontId="0" fillId="0" borderId="0" xfId="0" applyNumberFormat="1" applyAlignment="1" applyProtection="1">
      <alignment horizontal="center"/>
      <protection locked="0"/>
    </xf>
    <xf numFmtId="0" fontId="4" fillId="0" borderId="0" xfId="0" applyFont="1" applyProtection="1">
      <protection locked="0"/>
    </xf>
    <xf numFmtId="0" fontId="5" fillId="0" borderId="0" xfId="0" applyFont="1" applyAlignment="1" applyProtection="1">
      <alignment horizontal="right"/>
      <protection locked="0"/>
    </xf>
    <xf numFmtId="0" fontId="12" fillId="2" borderId="13" xfId="0" applyFont="1" applyFill="1" applyBorder="1" applyProtection="1">
      <protection locked="0"/>
    </xf>
    <xf numFmtId="0" fontId="3" fillId="2" borderId="13" xfId="0" applyFont="1" applyFill="1" applyBorder="1" applyAlignment="1" applyProtection="1">
      <alignment horizontal="right"/>
      <protection locked="0"/>
    </xf>
    <xf numFmtId="0" fontId="3" fillId="2" borderId="13" xfId="0" applyFont="1" applyFill="1" applyBorder="1" applyProtection="1">
      <protection locked="0"/>
    </xf>
    <xf numFmtId="0" fontId="0" fillId="2" borderId="13" xfId="0" applyFont="1" applyFill="1" applyBorder="1" applyProtection="1">
      <protection locked="0"/>
    </xf>
    <xf numFmtId="0" fontId="11" fillId="0" borderId="0" xfId="0" applyFont="1" applyAlignment="1" applyProtection="1">
      <alignment horizontal="left" vertical="center" indent="4"/>
      <protection locked="0"/>
    </xf>
    <xf numFmtId="0" fontId="0" fillId="2" borderId="5" xfId="0" applyFill="1" applyBorder="1" applyProtection="1">
      <protection locked="0"/>
    </xf>
    <xf numFmtId="164" fontId="0" fillId="2" borderId="6" xfId="1" applyNumberFormat="1" applyFont="1" applyFill="1" applyBorder="1" applyProtection="1">
      <protection locked="0"/>
    </xf>
    <xf numFmtId="0" fontId="0" fillId="2" borderId="6" xfId="0" quotePrefix="1"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164" fontId="0" fillId="2" borderId="0" xfId="1" applyNumberFormat="1" applyFont="1"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164" fontId="0" fillId="2" borderId="11" xfId="1" applyNumberFormat="1" applyFont="1"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64" fontId="0" fillId="0" borderId="0" xfId="1" applyNumberFormat="1" applyFont="1" applyProtection="1">
      <protection locked="0"/>
    </xf>
    <xf numFmtId="0" fontId="4" fillId="0" borderId="0" xfId="0" applyFont="1" applyAlignment="1" applyProtection="1">
      <alignment horizontal="left"/>
      <protection locked="0"/>
    </xf>
    <xf numFmtId="0" fontId="72" fillId="0" borderId="0" xfId="0" applyFont="1" applyProtection="1">
      <protection locked="0"/>
    </xf>
    <xf numFmtId="0" fontId="12" fillId="0" borderId="0" xfId="0" applyFont="1" applyProtection="1">
      <protection locked="0"/>
    </xf>
    <xf numFmtId="0" fontId="3" fillId="2" borderId="5" xfId="0" applyFont="1" applyFill="1" applyBorder="1" applyProtection="1">
      <protection locked="0"/>
    </xf>
    <xf numFmtId="0" fontId="7" fillId="0" borderId="0" xfId="0" applyFont="1" applyBorder="1" applyAlignment="1" applyProtection="1">
      <alignment horizontal="center" vertical="center" wrapText="1"/>
      <protection locked="0"/>
    </xf>
    <xf numFmtId="9" fontId="7" fillId="0" borderId="0"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6" fontId="7" fillId="0" borderId="0" xfId="0" applyNumberFormat="1" applyFont="1" applyBorder="1" applyAlignment="1" applyProtection="1">
      <alignment horizontal="center" vertical="center"/>
      <protection locked="0"/>
    </xf>
    <xf numFmtId="0" fontId="68" fillId="2" borderId="8" xfId="0" applyFont="1" applyFill="1" applyBorder="1" applyAlignment="1" applyProtection="1">
      <alignment horizontal="left"/>
      <protection locked="0"/>
    </xf>
    <xf numFmtId="0" fontId="0" fillId="2" borderId="0" xfId="0" applyFill="1" applyBorder="1" applyAlignment="1" applyProtection="1">
      <alignment horizontal="center"/>
      <protection locked="0"/>
    </xf>
    <xf numFmtId="0" fontId="68" fillId="2" borderId="0" xfId="0" applyFont="1" applyFill="1" applyBorder="1" applyProtection="1">
      <protection locked="0"/>
    </xf>
    <xf numFmtId="0" fontId="0" fillId="2" borderId="8" xfId="0" applyFill="1" applyBorder="1" applyAlignment="1" applyProtection="1">
      <alignment horizontal="center"/>
      <protection locked="0"/>
    </xf>
    <xf numFmtId="0" fontId="3" fillId="2" borderId="8" xfId="0" applyFont="1" applyFill="1" applyBorder="1" applyProtection="1">
      <protection locked="0"/>
    </xf>
    <xf numFmtId="0" fontId="69" fillId="0" borderId="0" xfId="0" applyFont="1" applyAlignment="1" applyProtection="1">
      <alignment horizontal="left"/>
      <protection locked="0"/>
    </xf>
    <xf numFmtId="0" fontId="8" fillId="0" borderId="0" xfId="0" applyFont="1" applyAlignment="1" applyProtection="1">
      <alignment horizontal="left"/>
      <protection locked="0"/>
    </xf>
    <xf numFmtId="0" fontId="3" fillId="2" borderId="0" xfId="0" applyFont="1" applyFill="1" applyBorder="1" applyAlignment="1" applyProtection="1">
      <alignment horizontal="right" indent="1"/>
      <protection locked="0"/>
    </xf>
    <xf numFmtId="0" fontId="0" fillId="2" borderId="13" xfId="0" applyFill="1" applyBorder="1" applyProtection="1">
      <protection locked="0"/>
    </xf>
    <xf numFmtId="164" fontId="0" fillId="2" borderId="35" xfId="1" applyNumberFormat="1" applyFont="1" applyFill="1" applyBorder="1" applyProtection="1">
      <protection locked="0"/>
    </xf>
    <xf numFmtId="0" fontId="0" fillId="2" borderId="13" xfId="0" applyFill="1" applyBorder="1" applyAlignment="1" applyProtection="1">
      <alignment horizontal="center"/>
      <protection locked="0"/>
    </xf>
    <xf numFmtId="0" fontId="0" fillId="26" borderId="0" xfId="0" applyFill="1" applyProtection="1">
      <protection locked="0"/>
    </xf>
    <xf numFmtId="0" fontId="0" fillId="26" borderId="0" xfId="0" applyFill="1" applyBorder="1" applyProtection="1">
      <protection locked="0"/>
    </xf>
    <xf numFmtId="0" fontId="4" fillId="26" borderId="38" xfId="0" applyFont="1" applyFill="1" applyBorder="1" applyProtection="1">
      <protection locked="0"/>
    </xf>
    <xf numFmtId="0" fontId="0" fillId="26" borderId="38" xfId="0" applyFill="1" applyBorder="1" applyProtection="1">
      <protection locked="0"/>
    </xf>
    <xf numFmtId="0" fontId="6" fillId="26" borderId="0" xfId="105" applyFont="1" applyFill="1" applyProtection="1">
      <protection locked="0"/>
    </xf>
    <xf numFmtId="0" fontId="35" fillId="26" borderId="0" xfId="105" applyFill="1" applyProtection="1">
      <protection locked="0"/>
    </xf>
    <xf numFmtId="0" fontId="6" fillId="26" borderId="41" xfId="105" applyFont="1" applyFill="1" applyBorder="1" applyAlignment="1" applyProtection="1">
      <alignment horizontal="center" vertical="center"/>
      <protection locked="0"/>
    </xf>
    <xf numFmtId="0" fontId="6" fillId="26" borderId="41" xfId="105" applyFont="1" applyFill="1" applyBorder="1" applyAlignment="1" applyProtection="1">
      <alignment vertical="center"/>
      <protection locked="0"/>
    </xf>
    <xf numFmtId="0" fontId="10" fillId="0" borderId="0" xfId="0" applyFont="1" applyBorder="1" applyAlignment="1" applyProtection="1">
      <alignment horizontal="left"/>
      <protection locked="0"/>
    </xf>
    <xf numFmtId="0" fontId="10" fillId="26" borderId="0" xfId="105" applyFont="1" applyFill="1" applyAlignment="1" applyProtection="1">
      <alignment vertical="center"/>
      <protection locked="0"/>
    </xf>
    <xf numFmtId="9" fontId="0" fillId="26" borderId="0" xfId="0" applyNumberFormat="1" applyFill="1" applyProtection="1">
      <protection locked="0"/>
    </xf>
    <xf numFmtId="38" fontId="35" fillId="2" borderId="13" xfId="105" applyNumberFormat="1" applyFill="1" applyBorder="1" applyAlignment="1" applyProtection="1">
      <alignment vertical="center"/>
      <protection locked="0"/>
    </xf>
    <xf numFmtId="38" fontId="35" fillId="26" borderId="0" xfId="105" applyNumberFormat="1" applyFill="1" applyAlignment="1" applyProtection="1">
      <alignment vertical="center"/>
      <protection locked="0"/>
    </xf>
    <xf numFmtId="0" fontId="0" fillId="2" borderId="47" xfId="0" applyFill="1" applyBorder="1" applyProtection="1">
      <protection locked="0"/>
    </xf>
    <xf numFmtId="0" fontId="0" fillId="2" borderId="41" xfId="0" applyFill="1" applyBorder="1" applyProtection="1">
      <protection locked="0"/>
    </xf>
    <xf numFmtId="0" fontId="0" fillId="2" borderId="48" xfId="0" applyFill="1" applyBorder="1" applyProtection="1">
      <protection locked="0"/>
    </xf>
    <xf numFmtId="0" fontId="0" fillId="2" borderId="37" xfId="0" applyFill="1" applyBorder="1" applyProtection="1">
      <protection locked="0"/>
    </xf>
    <xf numFmtId="0" fontId="0" fillId="2" borderId="42" xfId="0" applyFill="1" applyBorder="1" applyProtection="1">
      <protection locked="0"/>
    </xf>
    <xf numFmtId="0" fontId="0" fillId="2" borderId="49" xfId="0" applyFill="1" applyBorder="1" applyProtection="1">
      <protection locked="0"/>
    </xf>
    <xf numFmtId="0" fontId="0" fillId="2" borderId="38" xfId="0" applyFill="1" applyBorder="1" applyProtection="1">
      <protection locked="0"/>
    </xf>
    <xf numFmtId="0" fontId="0" fillId="2" borderId="43" xfId="0" applyFill="1" applyBorder="1" applyProtection="1">
      <protection locked="0"/>
    </xf>
    <xf numFmtId="0" fontId="10" fillId="0" borderId="0" xfId="0" applyFont="1" applyAlignment="1" applyProtection="1">
      <alignment horizontal="left"/>
      <protection locked="0"/>
    </xf>
    <xf numFmtId="0" fontId="0" fillId="0" borderId="0" xfId="0" applyBorder="1" applyProtection="1">
      <protection locked="0"/>
    </xf>
    <xf numFmtId="0" fontId="68" fillId="0" borderId="0" xfId="0" applyFont="1" applyBorder="1" applyProtection="1">
      <protection locked="0"/>
    </xf>
    <xf numFmtId="43" fontId="0" fillId="2" borderId="13" xfId="1" applyFont="1" applyFill="1" applyBorder="1" applyProtection="1">
      <protection locked="0"/>
    </xf>
    <xf numFmtId="43" fontId="0" fillId="2" borderId="13" xfId="1" applyNumberFormat="1" applyFont="1" applyFill="1" applyBorder="1" applyProtection="1">
      <protection locked="0"/>
    </xf>
    <xf numFmtId="43" fontId="0" fillId="0" borderId="0" xfId="1" applyFont="1" applyBorder="1" applyProtection="1">
      <protection locked="0"/>
    </xf>
    <xf numFmtId="0" fontId="0" fillId="0" borderId="0" xfId="0" applyFill="1" applyBorder="1" applyProtection="1">
      <protection locked="0"/>
    </xf>
    <xf numFmtId="8" fontId="0" fillId="0" borderId="0" xfId="0" applyNumberFormat="1" applyFill="1" applyBorder="1" applyProtection="1">
      <protection locked="0"/>
    </xf>
    <xf numFmtId="0" fontId="37" fillId="0" borderId="0" xfId="0" applyFont="1" applyAlignment="1" applyProtection="1">
      <alignment vertical="center"/>
      <protection locked="0"/>
    </xf>
    <xf numFmtId="0" fontId="3" fillId="0" borderId="0" xfId="0" applyFont="1" applyProtection="1">
      <protection locked="0"/>
    </xf>
    <xf numFmtId="43" fontId="0" fillId="2" borderId="13" xfId="0" applyNumberFormat="1" applyFill="1" applyBorder="1" applyProtection="1">
      <protection locked="0"/>
    </xf>
    <xf numFmtId="0" fontId="0" fillId="0" borderId="0" xfId="0" applyFill="1" applyProtection="1">
      <protection locked="0"/>
    </xf>
    <xf numFmtId="10" fontId="0" fillId="0" borderId="0" xfId="2" applyNumberFormat="1" applyFont="1" applyFill="1" applyBorder="1" applyProtection="1">
      <protection locked="0"/>
    </xf>
    <xf numFmtId="10" fontId="0" fillId="0" borderId="0" xfId="0" applyNumberFormat="1" applyFill="1" applyProtection="1">
      <protection locked="0"/>
    </xf>
    <xf numFmtId="43" fontId="0" fillId="0" borderId="0" xfId="0" applyNumberFormat="1" applyFill="1" applyProtection="1">
      <protection locked="0"/>
    </xf>
    <xf numFmtId="0" fontId="2" fillId="0" borderId="0" xfId="0" applyFont="1" applyProtection="1">
      <protection locked="0"/>
    </xf>
    <xf numFmtId="0" fontId="3" fillId="0" borderId="0" xfId="0" applyFont="1" applyFill="1" applyProtection="1">
      <protection locked="0"/>
    </xf>
    <xf numFmtId="9" fontId="0" fillId="0" borderId="0" xfId="0" applyNumberFormat="1" applyFill="1" applyProtection="1">
      <protection locked="0"/>
    </xf>
    <xf numFmtId="8" fontId="0" fillId="2" borderId="13" xfId="1" applyNumberFormat="1" applyFont="1" applyFill="1" applyBorder="1" applyProtection="1">
      <protection locked="0"/>
    </xf>
    <xf numFmtId="8" fontId="0" fillId="0" borderId="0" xfId="1" applyNumberFormat="1" applyFont="1" applyFill="1" applyProtection="1">
      <protection locked="0"/>
    </xf>
    <xf numFmtId="0" fontId="55" fillId="0" borderId="0" xfId="0" applyFont="1" applyProtection="1">
      <protection locked="0"/>
    </xf>
    <xf numFmtId="0" fontId="58" fillId="0" borderId="0" xfId="0" applyFont="1" applyProtection="1">
      <protection locked="0"/>
    </xf>
    <xf numFmtId="0" fontId="0" fillId="0" borderId="0" xfId="0" applyFont="1" applyProtection="1">
      <protection locked="0"/>
    </xf>
    <xf numFmtId="8" fontId="2" fillId="2" borderId="13" xfId="0" applyNumberFormat="1" applyFont="1" applyFill="1" applyBorder="1" applyProtection="1">
      <protection locked="0"/>
    </xf>
    <xf numFmtId="0" fontId="2" fillId="0" borderId="0" xfId="0" applyFont="1" applyFill="1" applyProtection="1">
      <protection locked="0"/>
    </xf>
    <xf numFmtId="0" fontId="0" fillId="2" borderId="34" xfId="0" applyFill="1" applyBorder="1" applyProtection="1">
      <protection locked="0"/>
    </xf>
    <xf numFmtId="0" fontId="0" fillId="2" borderId="35" xfId="0" applyFill="1" applyBorder="1" applyProtection="1">
      <protection locked="0"/>
    </xf>
    <xf numFmtId="0" fontId="0" fillId="2" borderId="36" xfId="0" applyFill="1" applyBorder="1" applyProtection="1">
      <protection locked="0"/>
    </xf>
    <xf numFmtId="0" fontId="68" fillId="0" borderId="23" xfId="0" applyFont="1" applyFill="1" applyBorder="1" applyProtection="1">
      <protection locked="0"/>
    </xf>
    <xf numFmtId="0" fontId="0" fillId="0" borderId="23" xfId="0" applyFill="1" applyBorder="1" applyProtection="1">
      <protection locked="0"/>
    </xf>
    <xf numFmtId="10" fontId="0" fillId="2" borderId="13" xfId="2" applyNumberFormat="1" applyFont="1" applyFill="1" applyBorder="1" applyProtection="1">
      <protection locked="0"/>
    </xf>
    <xf numFmtId="0" fontId="0" fillId="27" borderId="0" xfId="0" applyFill="1" applyProtection="1">
      <protection locked="0"/>
    </xf>
    <xf numFmtId="8" fontId="0" fillId="0" borderId="0" xfId="0" applyNumberFormat="1" applyFill="1" applyProtection="1">
      <protection locked="0"/>
    </xf>
    <xf numFmtId="0" fontId="39" fillId="0" borderId="0" xfId="0" applyFont="1" applyProtection="1">
      <protection locked="0"/>
    </xf>
    <xf numFmtId="0" fontId="73" fillId="0" borderId="0" xfId="0" applyFont="1" applyProtection="1">
      <protection locked="0"/>
    </xf>
    <xf numFmtId="0" fontId="3" fillId="0" borderId="13"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13" xfId="0" applyFont="1" applyBorder="1" applyProtection="1">
      <protection locked="0"/>
    </xf>
    <xf numFmtId="0" fontId="0" fillId="0" borderId="13" xfId="0" applyBorder="1" applyAlignment="1" applyProtection="1">
      <alignment vertical="center"/>
      <protection locked="0"/>
    </xf>
    <xf numFmtId="0" fontId="0" fillId="0" borderId="24" xfId="0" applyBorder="1" applyAlignment="1" applyProtection="1">
      <alignment vertical="center"/>
      <protection locked="0"/>
    </xf>
    <xf numFmtId="0" fontId="0" fillId="0" borderId="13" xfId="0" applyBorder="1" applyProtection="1">
      <protection locked="0"/>
    </xf>
    <xf numFmtId="0" fontId="0" fillId="0" borderId="13" xfId="0" applyBorder="1" applyAlignment="1" applyProtection="1">
      <alignment vertical="center" wrapText="1"/>
      <protection locked="0"/>
    </xf>
    <xf numFmtId="164" fontId="0" fillId="2" borderId="13" xfId="0" applyNumberFormat="1" applyFill="1" applyBorder="1" applyProtection="1">
      <protection locked="0"/>
    </xf>
    <xf numFmtId="0" fontId="9" fillId="2" borderId="8" xfId="0" applyFont="1" applyFill="1" applyBorder="1" applyAlignment="1" applyProtection="1">
      <alignment horizontal="left"/>
      <protection locked="0"/>
    </xf>
    <xf numFmtId="0" fontId="9" fillId="2" borderId="0" xfId="0" applyFont="1" applyFill="1" applyBorder="1" applyProtection="1">
      <protection locked="0"/>
    </xf>
    <xf numFmtId="0" fontId="3" fillId="2" borderId="0" xfId="0" applyFont="1" applyFill="1" applyBorder="1" applyProtection="1">
      <protection locked="0"/>
    </xf>
    <xf numFmtId="0" fontId="0" fillId="0" borderId="0" xfId="0" applyAlignment="1" applyProtection="1">
      <protection locked="0"/>
    </xf>
    <xf numFmtId="0" fontId="4" fillId="0" borderId="0" xfId="0" applyFont="1" applyAlignment="1" applyProtection="1">
      <alignment horizontal="center" vertical="center"/>
      <protection locked="0"/>
    </xf>
    <xf numFmtId="164" fontId="0" fillId="0" borderId="0" xfId="1" applyNumberFormat="1" applyFont="1" applyFill="1" applyBorder="1" applyProtection="1">
      <protection locked="0"/>
    </xf>
    <xf numFmtId="0" fontId="0" fillId="0" borderId="0" xfId="0" quotePrefix="1" applyFill="1" applyBorder="1" applyProtection="1">
      <protection locked="0"/>
    </xf>
    <xf numFmtId="0" fontId="3" fillId="0" borderId="0" xfId="0" applyFont="1" applyFill="1" applyBorder="1" applyProtection="1">
      <protection locked="0"/>
    </xf>
    <xf numFmtId="164" fontId="0" fillId="2" borderId="13" xfId="1" applyNumberFormat="1" applyFont="1" applyFill="1" applyBorder="1" applyProtection="1">
      <protection locked="0"/>
    </xf>
    <xf numFmtId="0" fontId="68" fillId="0" borderId="11" xfId="0" applyFont="1" applyFill="1" applyBorder="1" applyProtection="1">
      <protection locked="0"/>
    </xf>
    <xf numFmtId="164" fontId="0" fillId="0" borderId="11" xfId="1" applyNumberFormat="1" applyFont="1" applyFill="1" applyBorder="1" applyProtection="1">
      <protection locked="0"/>
    </xf>
    <xf numFmtId="0" fontId="0" fillId="0" borderId="11" xfId="0" applyFill="1" applyBorder="1" applyProtection="1">
      <protection locked="0"/>
    </xf>
    <xf numFmtId="0" fontId="0" fillId="2" borderId="0" xfId="0" quotePrefix="1" applyFill="1" applyBorder="1" applyProtection="1">
      <protection locked="0"/>
    </xf>
    <xf numFmtId="10" fontId="0" fillId="0" borderId="13" xfId="0" applyNumberFormat="1" applyFill="1" applyBorder="1" applyProtection="1"/>
    <xf numFmtId="8" fontId="0" fillId="0" borderId="13" xfId="0" applyNumberFormat="1" applyFill="1" applyBorder="1" applyProtection="1"/>
    <xf numFmtId="43" fontId="0" fillId="0" borderId="13" xfId="0" applyNumberFormat="1" applyBorder="1" applyProtection="1"/>
    <xf numFmtId="0" fontId="0" fillId="0" borderId="13" xfId="0" applyBorder="1" applyProtection="1"/>
    <xf numFmtId="0" fontId="0" fillId="0" borderId="13" xfId="0" applyFill="1" applyBorder="1" applyProtection="1"/>
    <xf numFmtId="0" fontId="71" fillId="0" borderId="50" xfId="0" applyFont="1" applyBorder="1" applyAlignment="1" applyProtection="1">
      <alignment vertical="center" wrapText="1"/>
    </xf>
    <xf numFmtId="0" fontId="71" fillId="0" borderId="53" xfId="0" applyFont="1" applyBorder="1" applyAlignment="1" applyProtection="1">
      <alignment vertical="center" wrapText="1"/>
    </xf>
    <xf numFmtId="0" fontId="71" fillId="0" borderId="54" xfId="0" applyFont="1" applyBorder="1" applyAlignment="1" applyProtection="1">
      <alignment vertical="center" wrapText="1"/>
    </xf>
    <xf numFmtId="0" fontId="71" fillId="0" borderId="52" xfId="0" applyFont="1" applyBorder="1" applyAlignment="1" applyProtection="1">
      <alignment vertical="top" wrapText="1"/>
    </xf>
    <xf numFmtId="0" fontId="0" fillId="3" borderId="0" xfId="0" applyFill="1"/>
    <xf numFmtId="0" fontId="3" fillId="3" borderId="34" xfId="0" applyFont="1" applyFill="1" applyBorder="1" applyProtection="1"/>
    <xf numFmtId="0" fontId="0" fillId="3" borderId="35" xfId="0" applyFill="1" applyBorder="1" applyProtection="1"/>
    <xf numFmtId="0" fontId="0" fillId="3" borderId="36" xfId="0" applyFill="1" applyBorder="1" applyProtection="1"/>
    <xf numFmtId="0" fontId="0" fillId="3" borderId="8" xfId="0" applyFill="1" applyBorder="1" applyProtection="1"/>
    <xf numFmtId="0" fontId="0" fillId="3" borderId="0" xfId="0" applyFill="1" applyBorder="1" applyProtection="1"/>
    <xf numFmtId="0" fontId="3" fillId="3" borderId="8" xfId="0" applyFont="1" applyFill="1" applyBorder="1" applyProtection="1"/>
    <xf numFmtId="0" fontId="0" fillId="3" borderId="9" xfId="0" applyFill="1" applyBorder="1" applyProtection="1"/>
    <xf numFmtId="0" fontId="0" fillId="3" borderId="10" xfId="0" applyFill="1" applyBorder="1" applyProtection="1"/>
    <xf numFmtId="0" fontId="0" fillId="3" borderId="11" xfId="0" applyFill="1" applyBorder="1" applyProtection="1"/>
    <xf numFmtId="0" fontId="0" fillId="3" borderId="12" xfId="0" applyFill="1" applyBorder="1" applyProtection="1"/>
    <xf numFmtId="43" fontId="0" fillId="3" borderId="13" xfId="1" applyFont="1" applyFill="1" applyBorder="1" applyProtection="1"/>
    <xf numFmtId="43" fontId="0" fillId="3" borderId="13" xfId="0" applyNumberFormat="1" applyFill="1" applyBorder="1" applyProtection="1"/>
    <xf numFmtId="8" fontId="0" fillId="3" borderId="0" xfId="1" applyNumberFormat="1" applyFont="1" applyFill="1" applyProtection="1"/>
    <xf numFmtId="0" fontId="0" fillId="3" borderId="13" xfId="0" applyFill="1" applyBorder="1" applyProtection="1"/>
    <xf numFmtId="0" fontId="0" fillId="29" borderId="0" xfId="0" applyFill="1"/>
    <xf numFmtId="0" fontId="2" fillId="29" borderId="0" xfId="0" applyFont="1" applyFill="1"/>
    <xf numFmtId="0" fontId="68" fillId="0" borderId="0" xfId="0" applyFont="1" applyFill="1" applyBorder="1" applyProtection="1">
      <protection locked="0"/>
    </xf>
    <xf numFmtId="0" fontId="0" fillId="0" borderId="11" xfId="0" applyFill="1" applyBorder="1" applyAlignment="1" applyProtection="1">
      <alignment horizontal="center"/>
      <protection locked="0"/>
    </xf>
    <xf numFmtId="38" fontId="35" fillId="27" borderId="13" xfId="105" applyNumberFormat="1" applyFill="1" applyBorder="1" applyAlignment="1" applyProtection="1">
      <alignment vertical="center"/>
    </xf>
    <xf numFmtId="0" fontId="0" fillId="27" borderId="0" xfId="0" applyFill="1" applyBorder="1" applyProtection="1">
      <protection locked="0"/>
    </xf>
    <xf numFmtId="43" fontId="0" fillId="27" borderId="13" xfId="1" applyFont="1" applyFill="1" applyBorder="1" applyProtection="1"/>
    <xf numFmtId="166" fontId="0" fillId="27" borderId="13" xfId="0" applyNumberFormat="1" applyFill="1" applyBorder="1" applyProtection="1"/>
    <xf numFmtId="9" fontId="0" fillId="27" borderId="13" xfId="0" applyNumberFormat="1" applyFill="1" applyBorder="1" applyProtection="1"/>
    <xf numFmtId="9" fontId="0" fillId="27" borderId="13" xfId="2" applyFont="1" applyFill="1" applyBorder="1" applyProtection="1"/>
    <xf numFmtId="0" fontId="0" fillId="27" borderId="0" xfId="0" applyFill="1" applyAlignment="1" applyProtection="1">
      <alignment horizontal="left"/>
      <protection locked="0"/>
    </xf>
    <xf numFmtId="10" fontId="0" fillId="27" borderId="13" xfId="2" applyNumberFormat="1" applyFont="1" applyFill="1" applyBorder="1" applyProtection="1"/>
    <xf numFmtId="10" fontId="0" fillId="27" borderId="13" xfId="0" applyNumberFormat="1" applyFill="1" applyBorder="1" applyProtection="1"/>
    <xf numFmtId="164" fontId="0" fillId="27" borderId="13" xfId="1" applyNumberFormat="1" applyFont="1" applyFill="1" applyBorder="1" applyProtection="1"/>
    <xf numFmtId="0" fontId="0" fillId="27" borderId="13" xfId="0" applyFill="1" applyBorder="1" applyProtection="1"/>
    <xf numFmtId="164" fontId="0" fillId="27" borderId="13" xfId="0" applyNumberFormat="1" applyFill="1" applyBorder="1" applyProtection="1"/>
    <xf numFmtId="0" fontId="70" fillId="0" borderId="0" xfId="106" applyFont="1" applyFill="1" applyBorder="1" applyProtection="1"/>
    <xf numFmtId="0" fontId="0" fillId="0" borderId="0" xfId="0" applyFill="1" applyAlignment="1" applyProtection="1">
      <alignment horizontal="center"/>
      <protection locked="0"/>
    </xf>
    <xf numFmtId="0" fontId="0" fillId="29" borderId="13" xfId="0" applyFill="1" applyBorder="1" applyProtection="1">
      <protection locked="0"/>
    </xf>
    <xf numFmtId="0" fontId="35" fillId="26" borderId="34" xfId="105" applyFill="1" applyBorder="1" applyProtection="1">
      <protection locked="0"/>
    </xf>
    <xf numFmtId="0" fontId="35" fillId="26" borderId="36" xfId="105" applyFill="1" applyBorder="1" applyProtection="1">
      <protection locked="0"/>
    </xf>
    <xf numFmtId="0" fontId="35" fillId="26" borderId="8" xfId="105" applyFill="1" applyBorder="1" applyProtection="1">
      <protection locked="0"/>
    </xf>
    <xf numFmtId="0" fontId="36" fillId="26" borderId="9" xfId="105" applyFont="1" applyFill="1" applyBorder="1" applyAlignment="1" applyProtection="1">
      <alignment horizontal="center" vertical="center"/>
      <protection locked="0"/>
    </xf>
    <xf numFmtId="0" fontId="36" fillId="26" borderId="12" xfId="105" applyFont="1" applyFill="1" applyBorder="1" applyAlignment="1" applyProtection="1">
      <alignment horizontal="center" vertical="center"/>
      <protection locked="0"/>
    </xf>
    <xf numFmtId="0" fontId="35" fillId="26" borderId="13" xfId="105" applyFill="1" applyBorder="1" applyAlignment="1" applyProtection="1">
      <alignment horizontal="right" vertical="center"/>
      <protection locked="0"/>
    </xf>
    <xf numFmtId="38" fontId="35" fillId="27" borderId="26" xfId="105" applyNumberFormat="1" applyFill="1" applyBorder="1" applyAlignment="1" applyProtection="1">
      <alignment vertical="center"/>
    </xf>
    <xf numFmtId="0" fontId="36" fillId="26" borderId="13" xfId="105" applyFont="1" applyFill="1" applyBorder="1" applyAlignment="1" applyProtection="1">
      <alignment horizontal="center" vertical="center"/>
      <protection locked="0"/>
    </xf>
    <xf numFmtId="0" fontId="35" fillId="26" borderId="10" xfId="105" applyFill="1" applyBorder="1" applyProtection="1">
      <protection locked="0"/>
    </xf>
    <xf numFmtId="43" fontId="0" fillId="0" borderId="0" xfId="1" applyNumberFormat="1" applyFont="1" applyFill="1" applyBorder="1" applyProtection="1">
      <protection locked="0"/>
    </xf>
    <xf numFmtId="0" fontId="0" fillId="27" borderId="13" xfId="0" applyFill="1" applyBorder="1" applyProtection="1">
      <protection locked="0"/>
    </xf>
    <xf numFmtId="0" fontId="0" fillId="27" borderId="13" xfId="0" applyFill="1" applyBorder="1" applyAlignment="1" applyProtection="1">
      <alignment horizontal="right"/>
      <protection locked="0"/>
    </xf>
    <xf numFmtId="43" fontId="0" fillId="27" borderId="13" xfId="0" applyNumberFormat="1" applyFill="1" applyBorder="1" applyProtection="1"/>
    <xf numFmtId="164" fontId="0" fillId="0" borderId="13" xfId="1" applyNumberFormat="1" applyFont="1" applyFill="1" applyBorder="1" applyProtection="1">
      <protection locked="0"/>
    </xf>
    <xf numFmtId="0" fontId="0" fillId="0" borderId="13" xfId="0" applyBorder="1" applyAlignment="1" applyProtection="1">
      <alignment horizontal="right"/>
      <protection locked="0"/>
    </xf>
    <xf numFmtId="37" fontId="0" fillId="29" borderId="13" xfId="1" applyNumberFormat="1" applyFont="1" applyFill="1" applyBorder="1" applyProtection="1">
      <protection locked="0"/>
    </xf>
    <xf numFmtId="9" fontId="0" fillId="29" borderId="13" xfId="0" applyNumberFormat="1" applyFill="1" applyBorder="1" applyProtection="1">
      <protection locked="0"/>
    </xf>
    <xf numFmtId="37" fontId="0" fillId="3" borderId="13" xfId="1" applyNumberFormat="1" applyFont="1" applyFill="1" applyBorder="1" applyProtection="1"/>
    <xf numFmtId="43" fontId="0" fillId="27" borderId="0" xfId="1" applyFont="1" applyFill="1" applyBorder="1" applyProtection="1"/>
    <xf numFmtId="43" fontId="0" fillId="0" borderId="0" xfId="1" applyFont="1" applyFill="1" applyBorder="1" applyProtection="1">
      <protection locked="0"/>
    </xf>
    <xf numFmtId="43" fontId="0" fillId="0" borderId="0" xfId="1" applyFont="1" applyFill="1" applyBorder="1" applyProtection="1"/>
    <xf numFmtId="8" fontId="0" fillId="3" borderId="0" xfId="1" applyNumberFormat="1" applyFont="1" applyFill="1" applyBorder="1" applyProtection="1"/>
    <xf numFmtId="0" fontId="3" fillId="0" borderId="0" xfId="0" applyFont="1" applyBorder="1" applyProtection="1">
      <protection locked="0"/>
    </xf>
    <xf numFmtId="0" fontId="0" fillId="0" borderId="13" xfId="0" applyFont="1" applyBorder="1" applyProtection="1">
      <protection locked="0"/>
    </xf>
    <xf numFmtId="8" fontId="0" fillId="0" borderId="0" xfId="1" applyNumberFormat="1" applyFont="1" applyFill="1" applyBorder="1" applyProtection="1">
      <protection locked="0"/>
    </xf>
    <xf numFmtId="8" fontId="0" fillId="0" borderId="28" xfId="1" applyNumberFormat="1" applyFont="1" applyFill="1" applyBorder="1" applyProtection="1">
      <protection locked="0"/>
    </xf>
    <xf numFmtId="0" fontId="72" fillId="0" borderId="50" xfId="0" applyFont="1" applyBorder="1" applyAlignment="1" applyProtection="1">
      <alignment horizontal="left" vertical="center" wrapText="1"/>
    </xf>
    <xf numFmtId="9" fontId="71" fillId="0" borderId="50" xfId="0" applyNumberFormat="1" applyFont="1" applyBorder="1" applyAlignment="1" applyProtection="1">
      <alignment horizontal="right" vertical="center"/>
    </xf>
    <xf numFmtId="3" fontId="71" fillId="0" borderId="50" xfId="0" applyNumberFormat="1" applyFont="1" applyBorder="1" applyAlignment="1" applyProtection="1">
      <alignment horizontal="right" vertical="center"/>
    </xf>
    <xf numFmtId="6" fontId="71" fillId="0" borderId="50" xfId="0" applyNumberFormat="1" applyFont="1" applyBorder="1" applyAlignment="1" applyProtection="1">
      <alignment horizontal="right" vertical="center"/>
    </xf>
    <xf numFmtId="0" fontId="71" fillId="0" borderId="50" xfId="0" applyFont="1" applyBorder="1" applyAlignment="1" applyProtection="1">
      <alignment horizontal="center" vertical="center"/>
    </xf>
    <xf numFmtId="0" fontId="72" fillId="0" borderId="51" xfId="0" applyFont="1" applyBorder="1" applyAlignment="1" applyProtection="1">
      <alignment horizontal="center" vertical="center"/>
    </xf>
    <xf numFmtId="0" fontId="72" fillId="0" borderId="52" xfId="0" applyFont="1" applyBorder="1" applyAlignment="1" applyProtection="1">
      <alignment horizontal="center" vertical="center"/>
    </xf>
    <xf numFmtId="0" fontId="72" fillId="0" borderId="0" xfId="0" applyFont="1" applyAlignment="1" applyProtection="1">
      <alignment horizontal="left" vertical="center" indent="10"/>
      <protection locked="0"/>
    </xf>
    <xf numFmtId="0" fontId="72" fillId="0" borderId="0" xfId="0" applyFont="1" applyAlignment="1" applyProtection="1">
      <alignment horizontal="left" wrapText="1"/>
      <protection locked="0"/>
    </xf>
    <xf numFmtId="0" fontId="0" fillId="0" borderId="0" xfId="0" applyFont="1" applyAlignment="1" applyProtection="1">
      <alignment horizontal="center"/>
      <protection locked="0"/>
    </xf>
    <xf numFmtId="0" fontId="74" fillId="0" borderId="0" xfId="0" applyFont="1" applyAlignment="1" applyProtection="1">
      <alignment horizontal="left" vertical="center" indent="4"/>
      <protection locked="0"/>
    </xf>
    <xf numFmtId="0" fontId="71" fillId="0" borderId="0" xfId="0" applyFont="1" applyProtection="1">
      <protection locked="0"/>
    </xf>
    <xf numFmtId="0" fontId="72" fillId="0" borderId="50" xfId="0" applyFont="1" applyBorder="1" applyAlignment="1" applyProtection="1">
      <alignment horizontal="center" vertical="center" wrapText="1"/>
    </xf>
    <xf numFmtId="0" fontId="72" fillId="0" borderId="50" xfId="0" applyFont="1" applyBorder="1" applyAlignment="1" applyProtection="1">
      <alignment horizontal="right" vertical="center" wrapText="1"/>
    </xf>
    <xf numFmtId="170" fontId="72" fillId="0" borderId="50" xfId="0" applyNumberFormat="1" applyFont="1" applyBorder="1" applyAlignment="1" applyProtection="1">
      <alignment horizontal="right" vertical="center" wrapText="1"/>
    </xf>
    <xf numFmtId="0" fontId="72" fillId="0" borderId="0" xfId="0" applyFont="1" applyAlignment="1" applyProtection="1">
      <alignment horizontal="left"/>
      <protection locked="0"/>
    </xf>
    <xf numFmtId="0" fontId="72" fillId="26" borderId="0" xfId="0" applyFont="1" applyFill="1" applyBorder="1" applyProtection="1">
      <protection locked="0"/>
    </xf>
    <xf numFmtId="0" fontId="72" fillId="26" borderId="0" xfId="0" applyFont="1" applyFill="1" applyProtection="1">
      <protection locked="0"/>
    </xf>
    <xf numFmtId="0" fontId="72" fillId="26" borderId="0" xfId="0" applyFont="1" applyFill="1" applyBorder="1" applyAlignment="1" applyProtection="1">
      <alignment horizontal="left"/>
      <protection locked="0"/>
    </xf>
    <xf numFmtId="0" fontId="72" fillId="0" borderId="39" xfId="0" applyFont="1" applyBorder="1" applyAlignment="1" applyProtection="1">
      <alignment horizontal="center" vertical="center" wrapText="1"/>
      <protection locked="0"/>
    </xf>
    <xf numFmtId="0" fontId="72" fillId="0" borderId="40" xfId="0" applyFont="1" applyBorder="1" applyAlignment="1" applyProtection="1">
      <alignment horizontal="center" vertical="center" wrapText="1"/>
      <protection locked="0"/>
    </xf>
    <xf numFmtId="0" fontId="71" fillId="0" borderId="38" xfId="0" applyFont="1" applyBorder="1" applyAlignment="1" applyProtection="1">
      <alignment horizontal="right" vertical="center" wrapText="1"/>
      <protection locked="0"/>
    </xf>
    <xf numFmtId="0" fontId="71" fillId="0" borderId="39" xfId="0" applyFont="1" applyBorder="1" applyAlignment="1" applyProtection="1">
      <alignment horizontal="right" vertical="center" wrapText="1"/>
      <protection locked="0"/>
    </xf>
    <xf numFmtId="0" fontId="71" fillId="0" borderId="0" xfId="0" applyFont="1" applyBorder="1" applyAlignment="1" applyProtection="1">
      <alignment horizontal="right" vertical="center" wrapText="1"/>
      <protection locked="0"/>
    </xf>
    <xf numFmtId="0" fontId="71" fillId="0" borderId="41" xfId="0" applyFont="1" applyBorder="1" applyAlignment="1" applyProtection="1">
      <alignment horizontal="right" vertical="center" wrapText="1"/>
      <protection locked="0"/>
    </xf>
    <xf numFmtId="0" fontId="0" fillId="26" borderId="0" xfId="0" applyFont="1" applyFill="1" applyBorder="1" applyProtection="1">
      <protection locked="0"/>
    </xf>
    <xf numFmtId="0" fontId="0" fillId="26" borderId="0" xfId="0" applyFont="1" applyFill="1" applyProtection="1">
      <protection locked="0"/>
    </xf>
    <xf numFmtId="0" fontId="72" fillId="26" borderId="38" xfId="0" applyFont="1" applyFill="1" applyBorder="1" applyProtection="1">
      <protection locked="0"/>
    </xf>
    <xf numFmtId="0" fontId="0" fillId="26" borderId="38" xfId="0" applyFont="1" applyFill="1" applyBorder="1" applyProtection="1">
      <protection locked="0"/>
    </xf>
    <xf numFmtId="0" fontId="0" fillId="26" borderId="37" xfId="105" applyFont="1" applyFill="1" applyBorder="1" applyProtection="1">
      <protection locked="0"/>
    </xf>
    <xf numFmtId="0" fontId="71" fillId="26" borderId="41" xfId="105" applyFont="1" applyFill="1" applyBorder="1" applyAlignment="1" applyProtection="1">
      <alignment horizontal="center" vertical="center"/>
      <protection locked="0"/>
    </xf>
    <xf numFmtId="0" fontId="71" fillId="26" borderId="41" xfId="105" applyFont="1" applyFill="1" applyBorder="1" applyAlignment="1" applyProtection="1">
      <alignment vertical="center"/>
      <protection locked="0"/>
    </xf>
    <xf numFmtId="0" fontId="0" fillId="26" borderId="0" xfId="105" applyFont="1" applyFill="1" applyProtection="1">
      <protection locked="0"/>
    </xf>
    <xf numFmtId="0" fontId="71" fillId="26" borderId="0" xfId="105" applyFont="1" applyFill="1" applyProtection="1">
      <protection locked="0"/>
    </xf>
    <xf numFmtId="0" fontId="72" fillId="26" borderId="0" xfId="0" applyFont="1" applyFill="1" applyAlignment="1" applyProtection="1">
      <alignment horizontal="left"/>
      <protection locked="0"/>
    </xf>
    <xf numFmtId="0" fontId="71" fillId="0" borderId="46" xfId="0" applyFont="1" applyBorder="1" applyAlignment="1" applyProtection="1">
      <alignment horizontal="right" vertical="center" wrapText="1"/>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indent="5"/>
      <protection locked="0"/>
    </xf>
    <xf numFmtId="0" fontId="72" fillId="0" borderId="0" xfId="0" applyFont="1" applyAlignment="1" applyProtection="1">
      <alignment vertical="center"/>
      <protection locked="0"/>
    </xf>
    <xf numFmtId="0" fontId="72" fillId="0" borderId="0" xfId="0" applyFont="1" applyAlignment="1" applyProtection="1">
      <alignment horizontal="left" vertical="center" indent="7"/>
      <protection locked="0"/>
    </xf>
    <xf numFmtId="0" fontId="72" fillId="0" borderId="0" xfId="0" applyFont="1" applyAlignment="1" applyProtection="1">
      <alignment horizontal="center" vertical="center"/>
      <protection locked="0"/>
    </xf>
    <xf numFmtId="0" fontId="72" fillId="0" borderId="50" xfId="0" applyFont="1" applyBorder="1" applyAlignment="1" applyProtection="1">
      <alignment vertical="center" wrapText="1"/>
      <protection locked="0"/>
    </xf>
    <xf numFmtId="0" fontId="72" fillId="0" borderId="50" xfId="0" applyFont="1" applyBorder="1" applyAlignment="1" applyProtection="1">
      <alignment vertical="center" wrapText="1"/>
    </xf>
    <xf numFmtId="3" fontId="72" fillId="0" borderId="50" xfId="0" applyNumberFormat="1" applyFont="1" applyBorder="1" applyAlignment="1" applyProtection="1">
      <alignment horizontal="right" vertical="center" wrapText="1"/>
    </xf>
    <xf numFmtId="0" fontId="0" fillId="27" borderId="0" xfId="0" applyFill="1" applyAlignment="1" applyProtection="1">
      <alignment horizontal="left" indent="1"/>
      <protection locked="0"/>
    </xf>
    <xf numFmtId="0" fontId="0" fillId="0" borderId="0" xfId="0"/>
    <xf numFmtId="0" fontId="68" fillId="0" borderId="0" xfId="0" applyFont="1" applyAlignment="1">
      <alignment horizontal="left" vertical="top" wrapText="1"/>
    </xf>
    <xf numFmtId="0" fontId="72" fillId="0" borderId="0" xfId="0" applyFont="1" applyAlignment="1" applyProtection="1">
      <alignment horizontal="left" wrapText="1"/>
      <protection locked="0"/>
    </xf>
    <xf numFmtId="0" fontId="35" fillId="26" borderId="24" xfId="105" applyFill="1" applyBorder="1" applyAlignment="1" applyProtection="1">
      <alignment horizontal="center" vertical="center"/>
      <protection locked="0"/>
    </xf>
    <xf numFmtId="0" fontId="35" fillId="26" borderId="23" xfId="105" applyFill="1" applyBorder="1" applyAlignment="1" applyProtection="1">
      <alignment horizontal="center" vertical="center"/>
      <protection locked="0"/>
    </xf>
    <xf numFmtId="0" fontId="35" fillId="26" borderId="57" xfId="105" applyFill="1" applyBorder="1" applyAlignment="1" applyProtection="1">
      <alignment horizontal="center" vertical="center"/>
      <protection locked="0"/>
    </xf>
    <xf numFmtId="0" fontId="71" fillId="0" borderId="44" xfId="0" applyFont="1" applyBorder="1" applyAlignment="1" applyProtection="1">
      <alignment vertical="center" wrapText="1"/>
      <protection locked="0"/>
    </xf>
    <xf numFmtId="0" fontId="71" fillId="0" borderId="45" xfId="0" applyFont="1" applyBorder="1" applyAlignment="1" applyProtection="1">
      <alignment vertical="center" wrapText="1"/>
      <protection locked="0"/>
    </xf>
    <xf numFmtId="0" fontId="0" fillId="0" borderId="1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13" xfId="0" applyFill="1" applyBorder="1" applyAlignment="1" applyProtection="1">
      <alignment horizontal="center"/>
      <protection locked="0"/>
    </xf>
    <xf numFmtId="0" fontId="0" fillId="27" borderId="13" xfId="0" applyFill="1" applyBorder="1" applyAlignment="1" applyProtection="1">
      <alignment horizontal="center"/>
      <protection locked="0"/>
    </xf>
    <xf numFmtId="9" fontId="0" fillId="0" borderId="13" xfId="0" applyNumberFormat="1" applyFill="1" applyBorder="1" applyAlignment="1" applyProtection="1">
      <alignment horizontal="center"/>
      <protection locked="0"/>
    </xf>
    <xf numFmtId="0" fontId="72" fillId="0" borderId="50" xfId="0" applyFont="1" applyBorder="1" applyAlignment="1" applyProtection="1">
      <alignment horizontal="center" vertical="center"/>
    </xf>
    <xf numFmtId="0" fontId="72" fillId="0" borderId="50" xfId="0" applyFont="1" applyBorder="1" applyAlignment="1" applyProtection="1">
      <alignment horizontal="center" vertical="center" wrapText="1"/>
    </xf>
    <xf numFmtId="0" fontId="71" fillId="0" borderId="55" xfId="0" applyFont="1" applyBorder="1" applyAlignment="1" applyProtection="1">
      <alignment horizontal="left" vertical="center" wrapText="1"/>
    </xf>
    <xf numFmtId="0" fontId="71" fillId="0" borderId="56" xfId="0" applyFont="1" applyBorder="1" applyAlignment="1" applyProtection="1">
      <alignment horizontal="left" vertical="center" wrapText="1"/>
    </xf>
    <xf numFmtId="0" fontId="72" fillId="0" borderId="51" xfId="0" applyFont="1" applyBorder="1" applyAlignment="1" applyProtection="1">
      <alignment horizontal="center" vertical="center" wrapText="1"/>
    </xf>
    <xf numFmtId="0" fontId="72" fillId="0" borderId="52" xfId="0" applyFont="1" applyBorder="1" applyAlignment="1" applyProtection="1">
      <alignment horizontal="center" vertical="center" wrapText="1"/>
    </xf>
    <xf numFmtId="0" fontId="40" fillId="0" borderId="0" xfId="0" applyFont="1" applyAlignment="1">
      <alignment horizontal="center"/>
    </xf>
    <xf numFmtId="0" fontId="41" fillId="0" borderId="0" xfId="0" applyFont="1" applyAlignment="1">
      <alignment horizontal="center"/>
    </xf>
    <xf numFmtId="0" fontId="3"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vertical="center"/>
    </xf>
    <xf numFmtId="0" fontId="0" fillId="0" borderId="0" xfId="0"/>
    <xf numFmtId="0" fontId="43" fillId="0" borderId="0" xfId="0" applyFont="1" applyAlignment="1">
      <alignment horizontal="center" vertical="center"/>
    </xf>
    <xf numFmtId="0" fontId="10" fillId="0" borderId="0" xfId="0" applyFont="1" applyAlignment="1">
      <alignment horizontal="center" vertical="center"/>
    </xf>
    <xf numFmtId="37" fontId="3" fillId="0" borderId="13" xfId="0" applyNumberFormat="1" applyFont="1" applyBorder="1" applyAlignment="1">
      <alignment vertical="center" wrapText="1"/>
    </xf>
    <xf numFmtId="0" fontId="3" fillId="0" borderId="11" xfId="0" applyFont="1" applyBorder="1" applyAlignment="1">
      <alignment horizontal="center" vertical="center"/>
    </xf>
    <xf numFmtId="0" fontId="45" fillId="0" borderId="0" xfId="0" applyFont="1" applyAlignment="1">
      <alignment horizontal="center"/>
    </xf>
    <xf numFmtId="0" fontId="46" fillId="0" borderId="0" xfId="0" applyFont="1" applyAlignment="1">
      <alignment horizontal="center"/>
    </xf>
    <xf numFmtId="0" fontId="51" fillId="0" borderId="0" xfId="0" applyFont="1" applyAlignment="1" applyProtection="1">
      <alignment horizontal="center" wrapText="1"/>
      <protection locked="0"/>
    </xf>
    <xf numFmtId="0" fontId="34" fillId="0" borderId="0" xfId="0" applyFont="1" applyAlignment="1" applyProtection="1">
      <alignment horizontal="center" wrapText="1"/>
      <protection locked="0"/>
    </xf>
    <xf numFmtId="49" fontId="53" fillId="0" borderId="0" xfId="0" applyNumberFormat="1" applyFont="1" applyAlignment="1" applyProtection="1">
      <alignment horizontal="center" wrapText="1"/>
      <protection locked="0"/>
    </xf>
    <xf numFmtId="0" fontId="61" fillId="0" borderId="0" xfId="0" applyFont="1" applyAlignment="1" applyProtection="1">
      <alignment horizontal="center" wrapText="1"/>
      <protection locked="0"/>
    </xf>
    <xf numFmtId="0" fontId="62" fillId="0" borderId="0" xfId="0" applyFont="1" applyAlignment="1">
      <alignment horizontal="center"/>
    </xf>
    <xf numFmtId="49" fontId="53" fillId="0" borderId="0" xfId="0" applyNumberFormat="1" applyFont="1" applyAlignment="1" applyProtection="1">
      <alignment horizontal="center"/>
      <protection locked="0"/>
    </xf>
    <xf numFmtId="0" fontId="55" fillId="0" borderId="0" xfId="0" applyFont="1" applyAlignment="1">
      <alignment horizontal="center"/>
    </xf>
    <xf numFmtId="0" fontId="64" fillId="0" borderId="0" xfId="0" applyFont="1" applyAlignment="1">
      <alignment horizontal="center"/>
    </xf>
    <xf numFmtId="0" fontId="68" fillId="0" borderId="0" xfId="0" applyFont="1" applyBorder="1" applyAlignment="1">
      <alignment horizontal="left" vertical="top" wrapText="1"/>
    </xf>
  </cellXfs>
  <cellStyles count="107">
    <cellStyle name="=C:\WINDOWS\SYSTEM32\COMMAND.COM" xfId="3" xr:uid="{00000000-0005-0000-0000-000000000000}"/>
    <cellStyle name="=C:\WINDOWS\SYSTEM32\COMMAND.COM 2" xfId="4" xr:uid="{00000000-0005-0000-0000-000001000000}"/>
    <cellStyle name="=C:\WINDOWS\SYSTEM32\COMMAND.COM_sample" xfId="5" xr:uid="{00000000-0005-0000-0000-000002000000}"/>
    <cellStyle name="20% - Accent1 2" xfId="6" xr:uid="{00000000-0005-0000-0000-000003000000}"/>
    <cellStyle name="20% - Accent2 2" xfId="7" xr:uid="{00000000-0005-0000-0000-000004000000}"/>
    <cellStyle name="20% - Accent3 2" xfId="8" xr:uid="{00000000-0005-0000-0000-000005000000}"/>
    <cellStyle name="20% - Accent4 2" xfId="9" xr:uid="{00000000-0005-0000-0000-000006000000}"/>
    <cellStyle name="20% - Accent5 2" xfId="10" xr:uid="{00000000-0005-0000-0000-000007000000}"/>
    <cellStyle name="20% - Accent6 2" xfId="11" xr:uid="{00000000-0005-0000-0000-000008000000}"/>
    <cellStyle name="40% - Accent1 2" xfId="12" xr:uid="{00000000-0005-0000-0000-000009000000}"/>
    <cellStyle name="40% - Accent2 2" xfId="13" xr:uid="{00000000-0005-0000-0000-00000A000000}"/>
    <cellStyle name="40% - Accent3 2" xfId="14" xr:uid="{00000000-0005-0000-0000-00000B000000}"/>
    <cellStyle name="40% - Accent4 2" xfId="15" xr:uid="{00000000-0005-0000-0000-00000C000000}"/>
    <cellStyle name="40% - Accent5 2" xfId="16" xr:uid="{00000000-0005-0000-0000-00000D000000}"/>
    <cellStyle name="40% - Accent6 2" xfId="17" xr:uid="{00000000-0005-0000-0000-00000E000000}"/>
    <cellStyle name="60% - Accent1 2" xfId="18" xr:uid="{00000000-0005-0000-0000-00000F000000}"/>
    <cellStyle name="60% - Accent2 2" xfId="19" xr:uid="{00000000-0005-0000-0000-000010000000}"/>
    <cellStyle name="60% - Accent3 2" xfId="20" xr:uid="{00000000-0005-0000-0000-000011000000}"/>
    <cellStyle name="60% - Accent4 2" xfId="21" xr:uid="{00000000-0005-0000-0000-000012000000}"/>
    <cellStyle name="60% - Accent5 2" xfId="22" xr:uid="{00000000-0005-0000-0000-000013000000}"/>
    <cellStyle name="60% - Accent6 2" xfId="23" xr:uid="{00000000-0005-0000-0000-000014000000}"/>
    <cellStyle name="Accent1 2" xfId="24" xr:uid="{00000000-0005-0000-0000-000015000000}"/>
    <cellStyle name="Accent2 2" xfId="25" xr:uid="{00000000-0005-0000-0000-000016000000}"/>
    <cellStyle name="Accent3 2" xfId="26" xr:uid="{00000000-0005-0000-0000-000017000000}"/>
    <cellStyle name="Accent4 2" xfId="27" xr:uid="{00000000-0005-0000-0000-000018000000}"/>
    <cellStyle name="Accent5 2" xfId="28" xr:uid="{00000000-0005-0000-0000-000019000000}"/>
    <cellStyle name="Accent6 2" xfId="29" xr:uid="{00000000-0005-0000-0000-00001A000000}"/>
    <cellStyle name="Bad 2" xfId="30" xr:uid="{00000000-0005-0000-0000-00001B000000}"/>
    <cellStyle name="Calculation 2" xfId="31" xr:uid="{00000000-0005-0000-0000-00001C000000}"/>
    <cellStyle name="Check Cell 2" xfId="32" xr:uid="{00000000-0005-0000-0000-00001D000000}"/>
    <cellStyle name="Comma" xfId="1" builtinId="3"/>
    <cellStyle name="Comma 10" xfId="33" xr:uid="{00000000-0005-0000-0000-00001F000000}"/>
    <cellStyle name="Comma 2" xfId="34" xr:uid="{00000000-0005-0000-0000-000020000000}"/>
    <cellStyle name="Comma 3" xfId="35" xr:uid="{00000000-0005-0000-0000-000021000000}"/>
    <cellStyle name="Comma 3 2" xfId="36" xr:uid="{00000000-0005-0000-0000-000022000000}"/>
    <cellStyle name="Comma 4" xfId="37" xr:uid="{00000000-0005-0000-0000-000023000000}"/>
    <cellStyle name="Comma 4 2" xfId="38" xr:uid="{00000000-0005-0000-0000-000024000000}"/>
    <cellStyle name="Comma 5" xfId="39" xr:uid="{00000000-0005-0000-0000-000025000000}"/>
    <cellStyle name="Comma 5 2" xfId="40" xr:uid="{00000000-0005-0000-0000-000026000000}"/>
    <cellStyle name="Comma 6" xfId="41" xr:uid="{00000000-0005-0000-0000-000027000000}"/>
    <cellStyle name="Comma 6 2" xfId="42" xr:uid="{00000000-0005-0000-0000-000028000000}"/>
    <cellStyle name="Comma 7" xfId="43" xr:uid="{00000000-0005-0000-0000-000029000000}"/>
    <cellStyle name="Comma 8" xfId="44" xr:uid="{00000000-0005-0000-0000-00002A000000}"/>
    <cellStyle name="Comma 9" xfId="45" xr:uid="{00000000-0005-0000-0000-00002B000000}"/>
    <cellStyle name="Currency 2" xfId="46" xr:uid="{00000000-0005-0000-0000-00002C000000}"/>
    <cellStyle name="Currency 2 2" xfId="47" xr:uid="{00000000-0005-0000-0000-00002D000000}"/>
    <cellStyle name="Currency 3" xfId="48" xr:uid="{00000000-0005-0000-0000-00002E000000}"/>
    <cellStyle name="Currency 3 2" xfId="49" xr:uid="{00000000-0005-0000-0000-00002F000000}"/>
    <cellStyle name="Currency 4" xfId="50" xr:uid="{00000000-0005-0000-0000-000030000000}"/>
    <cellStyle name="Currency 4 2" xfId="51" xr:uid="{00000000-0005-0000-0000-000031000000}"/>
    <cellStyle name="Explanatory Text 2" xfId="52" xr:uid="{00000000-0005-0000-0000-000032000000}"/>
    <cellStyle name="Good 2" xfId="53" xr:uid="{00000000-0005-0000-0000-000033000000}"/>
    <cellStyle name="Heading 1 2" xfId="54" xr:uid="{00000000-0005-0000-0000-000034000000}"/>
    <cellStyle name="Heading 2 2" xfId="55" xr:uid="{00000000-0005-0000-0000-000035000000}"/>
    <cellStyle name="Heading 3 2" xfId="56" xr:uid="{00000000-0005-0000-0000-000036000000}"/>
    <cellStyle name="Heading 4 2" xfId="57" xr:uid="{00000000-0005-0000-0000-000037000000}"/>
    <cellStyle name="Hyperlink" xfId="106" builtinId="8"/>
    <cellStyle name="Input 2" xfId="58" xr:uid="{00000000-0005-0000-0000-000039000000}"/>
    <cellStyle name="Linked Cell 2" xfId="59" xr:uid="{00000000-0005-0000-0000-00003A000000}"/>
    <cellStyle name="Neutral 2" xfId="60" xr:uid="{00000000-0005-0000-0000-00003B000000}"/>
    <cellStyle name="Normal" xfId="0" builtinId="0"/>
    <cellStyle name="Normal 10" xfId="61" xr:uid="{00000000-0005-0000-0000-00003D000000}"/>
    <cellStyle name="Normal 11" xfId="62" xr:uid="{00000000-0005-0000-0000-00003E000000}"/>
    <cellStyle name="Normal 12" xfId="63" xr:uid="{00000000-0005-0000-0000-00003F000000}"/>
    <cellStyle name="Normal 13" xfId="105" xr:uid="{00000000-0005-0000-0000-000040000000}"/>
    <cellStyle name="Normal 2" xfId="64" xr:uid="{00000000-0005-0000-0000-000041000000}"/>
    <cellStyle name="Normal 2 2" xfId="65" xr:uid="{00000000-0005-0000-0000-000042000000}"/>
    <cellStyle name="Normal 2 3" xfId="66" xr:uid="{00000000-0005-0000-0000-000043000000}"/>
    <cellStyle name="Normal 2_AFE201112_LO3_JZH_1_GO_v2" xfId="67" xr:uid="{00000000-0005-0000-0000-000044000000}"/>
    <cellStyle name="Normal 3" xfId="68" xr:uid="{00000000-0005-0000-0000-000045000000}"/>
    <cellStyle name="Normal 4" xfId="69" xr:uid="{00000000-0005-0000-0000-000046000000}"/>
    <cellStyle name="Normal 5" xfId="70" xr:uid="{00000000-0005-0000-0000-000047000000}"/>
    <cellStyle name="Normal 6" xfId="71" xr:uid="{00000000-0005-0000-0000-000048000000}"/>
    <cellStyle name="Normal 6 2" xfId="72" xr:uid="{00000000-0005-0000-0000-000049000000}"/>
    <cellStyle name="Normal 6 2 2" xfId="73" xr:uid="{00000000-0005-0000-0000-00004A000000}"/>
    <cellStyle name="Normal 6 3" xfId="74" xr:uid="{00000000-0005-0000-0000-00004B000000}"/>
    <cellStyle name="Normal 6 3 2" xfId="75" xr:uid="{00000000-0005-0000-0000-00004C000000}"/>
    <cellStyle name="Normal 6 4" xfId="76" xr:uid="{00000000-0005-0000-0000-00004D000000}"/>
    <cellStyle name="Normal 7" xfId="77" xr:uid="{00000000-0005-0000-0000-00004E000000}"/>
    <cellStyle name="Normal 7 2" xfId="78" xr:uid="{00000000-0005-0000-0000-00004F000000}"/>
    <cellStyle name="Normal 7 2 2" xfId="79" xr:uid="{00000000-0005-0000-0000-000050000000}"/>
    <cellStyle name="Normal 7 3" xfId="80" xr:uid="{00000000-0005-0000-0000-000051000000}"/>
    <cellStyle name="Normal 7 3 2" xfId="81" xr:uid="{00000000-0005-0000-0000-000052000000}"/>
    <cellStyle name="Normal 7 4" xfId="82" xr:uid="{00000000-0005-0000-0000-000053000000}"/>
    <cellStyle name="Normal 8" xfId="83" xr:uid="{00000000-0005-0000-0000-000054000000}"/>
    <cellStyle name="Normal 9" xfId="84" xr:uid="{00000000-0005-0000-0000-000055000000}"/>
    <cellStyle name="Note 2" xfId="85" xr:uid="{00000000-0005-0000-0000-000056000000}"/>
    <cellStyle name="Output 2" xfId="86" xr:uid="{00000000-0005-0000-0000-000057000000}"/>
    <cellStyle name="Percent" xfId="2" builtinId="5"/>
    <cellStyle name="Percent 2" xfId="87" xr:uid="{00000000-0005-0000-0000-000059000000}"/>
    <cellStyle name="Percent 2 2" xfId="88" xr:uid="{00000000-0005-0000-0000-00005A000000}"/>
    <cellStyle name="Percent 3" xfId="89" xr:uid="{00000000-0005-0000-0000-00005B000000}"/>
    <cellStyle name="Percent 3 2" xfId="90" xr:uid="{00000000-0005-0000-0000-00005C000000}"/>
    <cellStyle name="Percent 4" xfId="91" xr:uid="{00000000-0005-0000-0000-00005D000000}"/>
    <cellStyle name="Percent 4 2" xfId="92" xr:uid="{00000000-0005-0000-0000-00005E000000}"/>
    <cellStyle name="Percent 5" xfId="93" xr:uid="{00000000-0005-0000-0000-00005F000000}"/>
    <cellStyle name="Percent 5 2" xfId="94" xr:uid="{00000000-0005-0000-0000-000060000000}"/>
    <cellStyle name="Percent 6" xfId="95" xr:uid="{00000000-0005-0000-0000-000061000000}"/>
    <cellStyle name="Percent 6 2" xfId="96" xr:uid="{00000000-0005-0000-0000-000062000000}"/>
    <cellStyle name="Percent 7" xfId="97" xr:uid="{00000000-0005-0000-0000-000063000000}"/>
    <cellStyle name="Percent 7 2" xfId="98" xr:uid="{00000000-0005-0000-0000-000064000000}"/>
    <cellStyle name="Percent 8" xfId="99" xr:uid="{00000000-0005-0000-0000-000065000000}"/>
    <cellStyle name="Percent 8 2" xfId="100" xr:uid="{00000000-0005-0000-0000-000066000000}"/>
    <cellStyle name="Percent 9" xfId="101" xr:uid="{00000000-0005-0000-0000-000067000000}"/>
    <cellStyle name="Title 2" xfId="102" xr:uid="{00000000-0005-0000-0000-000068000000}"/>
    <cellStyle name="Total 2" xfId="103" xr:uid="{00000000-0005-0000-0000-000069000000}"/>
    <cellStyle name="Warning Text 2" xfId="104" xr:uid="{00000000-0005-0000-0000-00006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liz\Desktop\CFEFD\2022\Central%20Review\Fall06_IO4_NP_GR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liz\Desktop\CFEFD\2022\Central%20Review\ExcelfileCFEFD_Fall2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won\Downloads\BigBen_Financials-2020%20updated_07.26.2020_%20for%20FD%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liz\Downloads\2020%20CFEFD%20-%20Rubric%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rwon\Downloads\Frenz%20Coffee%20Franchise%20Model%20with%20CS%20financials_2020_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llabus list"/>
      <sheetName val="template"/>
      <sheetName val="template_0"/>
      <sheetName val="Part ai Solution"/>
    </sheetNames>
    <sheetDataSet>
      <sheetData sheetId="0">
        <row r="4">
          <cell r="B4" t="str">
            <v>CFEFD-S1-01-21 Jonathan Berk and Peter Demarzo, Corporate Finance, Fifth Edition, Ch 8: Fundamentals of Capital Budgeting (background)</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25: Leasing</v>
          </cell>
        </row>
        <row r="8">
          <cell r="B8" t="str">
            <v>CFEFD-S1-05-21 Jonathan Berk and Peter Demarzo, Corporate Finance, Fifth Edition, Ch 27: Short Term Financial Planning</v>
          </cell>
        </row>
        <row r="9">
          <cell r="B9" t="str">
            <v>CFEFD-S1-06-21 Jonathan Berk and Peter Demarzo, Corporate Finance, Fifth Edition, Ch 28: Mergers and Acquisitions</v>
          </cell>
        </row>
        <row r="10">
          <cell r="B10" t="str">
            <v>CFEFD-S1-07-21 Jonathan Berk and Peter Demarzo, Corporate Finance, Fifth Edition, Ch 31 International Corporate Finance</v>
          </cell>
        </row>
        <row r="11">
          <cell r="B11" t="str">
            <v>CFEFD-S1-08-21 Handbook of Corporate Finance: Empirical Corporate Finance, Ch. 10</v>
          </cell>
        </row>
        <row r="12">
          <cell r="B12" t="str">
            <v xml:space="preserve">CFEFD-S1-09-21 Aswath Damodaran, Damodaran on Valuation, Ch 15: The Value of Synergy </v>
          </cell>
        </row>
        <row r="13">
          <cell r="B13" t="str">
            <v>CFEFD-S1-10-21 Dean LeBaron and Lawrence S. Speidell, Why Are the Parts Worth More than the Sum? "Chop Shop", A Corporate Valuation Model (p80-100)</v>
          </cell>
        </row>
        <row r="14">
          <cell r="B14" t="str">
            <v>CFEFD-S1-11-21 Corporate Value Creation, Governance and Privatisation, Ch 4</v>
          </cell>
        </row>
        <row r="15">
          <cell r="B15" t="str">
            <v>CFEFD-S1-12-21 Hurdle Rates, Cost of Capital &amp; Capital Structure: CFO Spotlight</v>
          </cell>
        </row>
        <row r="16">
          <cell r="B16" t="str">
            <v>CFEFD-S1-13-21 Capital Structure, Executive Compensation, and Investment Efficiency</v>
          </cell>
        </row>
        <row r="17">
          <cell r="B17" t="str">
            <v>CFEFD-S2-14-21 Robinson et al., International Financial Statement Analysis 4th Ed, Ch. 6 Financial Analysis Techniques</v>
          </cell>
        </row>
        <row r="18">
          <cell r="B18" t="str">
            <v>CFEFD-S2-15-21 Robinson et al., International Financial Statement Analysis 4th Ed, Ch. 9 Income Taxes</v>
          </cell>
        </row>
        <row r="19">
          <cell r="B19" t="str">
            <v>CFEFD-S2-16-21 Robinson et al., International Financial Statement Analysis 4th Ed, Ch. 11 Financial Reporting Quality</v>
          </cell>
        </row>
        <row r="20">
          <cell r="B20" t="str">
            <v>CFEFD-S2-17-21 Robinson et al., International Financial Statement Analysis 4th Ed, Ch. 15 Multinational Operations</v>
          </cell>
        </row>
        <row r="21">
          <cell r="B21" t="str">
            <v>CFEFD-S2-18-21 Robinson et al., International Financial Statement Analysis 4th Ed, Ch. 17 Evaluating Quality of Financial Reports (Section 1-6 Only)</v>
          </cell>
        </row>
        <row r="22">
          <cell r="B22" t="str">
            <v>CFEFD-S3-19-21 Zimmerman, Accounting for Decision Making and Control 10th Ed, Ch 4: Organizational Architecture</v>
          </cell>
        </row>
        <row r="23">
          <cell r="B23" t="str">
            <v>CFEFD-S3-20-21 Zimmerman, Accounting for Decision Making and Control 10th Ed, Ch 5: Responsibility Accounting and Transfer Pricing</v>
          </cell>
        </row>
        <row r="24">
          <cell r="B24" t="str">
            <v>CFEFD-S3-21-21 Zimmerman, Accounting for Decision Making and Control 10th Ed, Ch 7: Cost Allocation: Theory</v>
          </cell>
        </row>
        <row r="25">
          <cell r="B25" t="str">
            <v>CFEFD-S3-22-21 Zimmerman, Accounting for Decision Making and Control 10th Ed, Ch 9: Absorption Cost Systems</v>
          </cell>
        </row>
        <row r="26">
          <cell r="B26" t="str">
            <v>CFEFD-S3-23-21 Zimmerman, Accounting for Decision Making and Control 10th Ed, Ch 10: Criticisms of Absorption Cost Systems: Incentive to Overproduce</v>
          </cell>
        </row>
        <row r="27">
          <cell r="B27" t="str">
            <v>CFEFD-S3-24-21 Zimmerman, Accounting for Decision Making and Control 10th Ed, Ch 11: Criticisms of Absorption Cost Systems: Inaccurate Product Costs</v>
          </cell>
        </row>
        <row r="28">
          <cell r="B28" t="str">
            <v>CFEFD-S3-25-21 Zimmerman, Accounting for Decision Making and Control 10th Ed Ch 12: Standard Costs: Direct Labor and Materials</v>
          </cell>
        </row>
        <row r="29">
          <cell r="B29" t="str">
            <v>CFEFD-S3-26-21 Zimmerman, Accounting for Decision Making and Control 10th Ed, Ch 13: Overhead and Marketing Variances</v>
          </cell>
        </row>
        <row r="30">
          <cell r="B30" t="str">
            <v>CFEFD-S3-27-21 Product Costing In Service Organizations</v>
          </cell>
        </row>
        <row r="31">
          <cell r="B31" t="str">
            <v>CFEFD-S3-28-21 ABC and Life Insurance Industry</v>
          </cell>
        </row>
        <row r="32">
          <cell r="B32" t="str">
            <v>CFEFD-S4-29-21 Lam, Implementing Enterprise Risk Management from Methods to Applications, Ch 3: Performance-based continuous ERM (excl. introduction and phase three sections)</v>
          </cell>
        </row>
        <row r="33">
          <cell r="B33" t="str">
            <v>CFEFD-S4-30-21 Lam, Implementing Enterprise Risk Management from Methods to Applications, Ch 5: The ERM Project (excl. appendices)</v>
          </cell>
        </row>
        <row r="34">
          <cell r="B34" t="str">
            <v>CFEFD-S4-31-21 Lam, Implementing Enterprise Risk Management from Methods to Applications, Ch 9: Role of the Board</v>
          </cell>
        </row>
        <row r="35">
          <cell r="B35" t="str">
            <v>CFEFD-S4-32-21 Lam, Implementing Enterprise Risk Management from Methods to Applications, Ch 16: Risk-Based Performance Management</v>
          </cell>
        </row>
        <row r="36">
          <cell r="B36" t="str">
            <v>CFEFD-S4-33-21 Lam, Implementing Enterprise Risk Management from Methods to Applications, Ch 17: Integration of KPIs and KRIs</v>
          </cell>
        </row>
        <row r="37">
          <cell r="B37" t="str">
            <v>CFEFD-S4-34-21 Lam, Implementing Enterprise Risk Management from Methods to Applications, Ch 18: ERM Dashboard Reporting</v>
          </cell>
        </row>
        <row r="38">
          <cell r="B38" t="str">
            <v>CFEFD-S4-35-21 Lam, Implementing Enterprise Risk Management from Methods to Applications, Ch 19: Feedback Loops (starting at ERM Performance Feedback Loop)</v>
          </cell>
        </row>
        <row r="39">
          <cell r="B39" t="str">
            <v>CFEFD-S4-36-21 Sweeting, Financial Enterprise Risk Management, Ch 19: Risk Frameworks</v>
          </cell>
        </row>
        <row r="40">
          <cell r="B40" t="str">
            <v>CFEFD-S4-37-21 Sweeting, Financial Enterprise Risk Management, Ch 20: Case Studies</v>
          </cell>
        </row>
        <row r="41">
          <cell r="B41" t="str">
            <v>CFEFD-S4-38-21 Managing Business Process Flows, Ch 1: Products, Processes, and Performance</v>
          </cell>
        </row>
        <row r="42">
          <cell r="B42" t="str">
            <v>CFEFD-S4-39-21 Managing Business Process Flows, Ch 2: Operations Strategy and Management</v>
          </cell>
        </row>
        <row r="43">
          <cell r="B43" t="str">
            <v>CFEFD-S4-40-21 Trainer &amp; Cummins, Securitization, Insurance, and Reinsurance</v>
          </cell>
        </row>
        <row r="44">
          <cell r="B44" t="str">
            <v>CFEFD-S4-41-21 An Analysis of Delta Air Lines' Oil Refinery Acquisition</v>
          </cell>
        </row>
        <row r="45">
          <cell r="B45" t="str">
            <v>CFEFD-S4-42-21 Vakharia and Yenipazarli, Managing Supply Chain Disruptions, sections 2-5</v>
          </cell>
        </row>
        <row r="46">
          <cell r="B46" t="str">
            <v>CFEFD-S4-60-21 Bohme et al., A Fundamental Approach to Cyber Risk Analysis</v>
          </cell>
        </row>
        <row r="47">
          <cell r="B47" t="str">
            <v>CFEFD-S4-43-21 Foundations of Airline Finance: Methodology and Practice, Ch 11 (p482-510)</v>
          </cell>
        </row>
        <row r="48">
          <cell r="B48" t="str">
            <v>CFEFD-S4-61-21 Bravo and Díaz-Giménez, Is longevity an insurable risk? Hedging the unhedgeable</v>
          </cell>
        </row>
        <row r="49">
          <cell r="B49" t="str">
            <v>CFEFD-S5-44-21 Hubbard, How to Measure Anything 3rd Ed, Ch 9: Sampling Reality: How Observing Some Things Tells Us About All Things</v>
          </cell>
        </row>
        <row r="50">
          <cell r="B50" t="str">
            <v>CFEFD-S5-45-21 Hubbard, How to Measure Anything 3rd Ed, Ch 14: A Universal Measurement Method: Applied Information Economics</v>
          </cell>
        </row>
        <row r="51">
          <cell r="B51" t="str">
            <v>CFEFD-S5-46-21 Dowd, Measuring Market Risk 2nd ed, Ch 9 Applications of Stochastic Risk Measurement Methods</v>
          </cell>
        </row>
        <row r="52">
          <cell r="B52" t="str">
            <v xml:space="preserve">CFEFD-S5-47-21 Dowd, Measuring Market Risk 2nd ed, Ch 13 Stress Testing </v>
          </cell>
        </row>
        <row r="53">
          <cell r="B53" t="str">
            <v>CFEFD-S5-48-21 Dowd, Measuring Market Risk 2nd ed, Ch 15 Back Testing Market Risk Models</v>
          </cell>
        </row>
        <row r="54">
          <cell r="B54" t="str">
            <v>CFEFD-S5-49-21 Dowd, Measuring Market Risk 2nd ed, Ch 16 Model Risk</v>
          </cell>
        </row>
        <row r="55">
          <cell r="B55" t="str">
            <v>CFEFD-S5-50-21 Kelleher, Mac Namee, and D'Arcy, Fundamentals of Machine Learning for Predictive Analytics 2nd Ed, Ch. 2 Data to Insights to Decisions (background)</v>
          </cell>
        </row>
        <row r="56">
          <cell r="B56" t="str">
            <v>CFEFD-S5-51-21 Kelleher, Mac Namee, and D'Arcy, Fundamentals of Machine Learning for Predictive Analytics 2nd Ed, Ch. 3 Data Exploration (background)</v>
          </cell>
        </row>
        <row r="57">
          <cell r="B57" t="str">
            <v>CFEFD-S5-52-21 Kelleher, Mac Namee, and D'Arcy, Fundamentals of Machine Learning for Predictive Analytics 2nd Ed, Ch. 9 Evaluations</v>
          </cell>
        </row>
        <row r="58">
          <cell r="B58" t="str">
            <v>CFEFD-S5-53-21 Kelleher, Mac Namee, and D'Arcy, Fundamentals of Machine Learning for Predictive Analytics 2nd Ed, Ch. 12 Case Study: Customer Churn</v>
          </cell>
        </row>
        <row r="59">
          <cell r="B59" t="str">
            <v>CFEFD-S5-54-21 Kelleher, Mac Namee, and D'Arcy, Fundamentals of Machine Learning for Predictive Analytics 2nd Ed, Ch. 14 The Art of Machine Learning for Predictive Data Analytics</v>
          </cell>
        </row>
        <row r="60">
          <cell r="B60" t="str">
            <v>CFEFD-S5-55-21 Heavy Models, Light Models, and Proxy Models, sections 1-5, 7 (excl appendices)</v>
          </cell>
        </row>
        <row r="61">
          <cell r="B61" t="str">
            <v>CFEFD-S5-56-21 Gersl and Seidler, How to Improve the Quality of Stress Tests through Backtesting (excl appendices)</v>
          </cell>
        </row>
        <row r="62">
          <cell r="B62" t="str">
            <v>CFEFD-S5-57-21 Bolle-Reddat, Bernard (et al.), Modeling in Life Insurance - A Management Perspective, Chapter 11</v>
          </cell>
        </row>
        <row r="63">
          <cell r="B63" t="str">
            <v>CFEFD-S5-58-21 Kaye, A Guide to Risk Measures, Capital Allocation &amp; Related Decision Support Issues</v>
          </cell>
        </row>
        <row r="64">
          <cell r="B64" t="str">
            <v>CFEFD-S5-59-21 ASOP 56: Modeling, Dec 2019 (excl appendices)</v>
          </cell>
        </row>
        <row r="65">
          <cell r="B65" t="str">
            <v>CFEFD-S5-60-21 Bohme et al., A Fundamental Approach to Cyber Risk Analysis</v>
          </cell>
        </row>
        <row r="66">
          <cell r="B66" t="str">
            <v>CFEFD-S5-61-21 Bravo and Díaz-Giménez, Is longevity an insurable risk? Hedging the unhedgeable</v>
          </cell>
        </row>
        <row r="67">
          <cell r="B67" t="str">
            <v>Case Study</v>
          </cell>
        </row>
        <row r="70">
          <cell r="A70" t="str">
            <v>LO_1 A</v>
          </cell>
        </row>
        <row r="71">
          <cell r="A71" t="str">
            <v>LO_1 B</v>
          </cell>
          <cell r="C71" t="str">
            <v>Retrieval</v>
          </cell>
        </row>
        <row r="72">
          <cell r="A72" t="str">
            <v>LO_1 C</v>
          </cell>
          <cell r="C72" t="str">
            <v>Comprehension</v>
          </cell>
        </row>
        <row r="73">
          <cell r="A73" t="str">
            <v>LO_1 D</v>
          </cell>
          <cell r="C73" t="str">
            <v>Analysis</v>
          </cell>
        </row>
        <row r="74">
          <cell r="A74" t="str">
            <v>LO_2 A</v>
          </cell>
          <cell r="C74" t="str">
            <v>Knowledge Utilization</v>
          </cell>
        </row>
        <row r="75">
          <cell r="A75" t="str">
            <v>LO_2 B</v>
          </cell>
        </row>
        <row r="76">
          <cell r="A76" t="str">
            <v>LO_2 C</v>
          </cell>
        </row>
        <row r="77">
          <cell r="A77" t="str">
            <v>LO_3 A</v>
          </cell>
        </row>
        <row r="78">
          <cell r="A78" t="str">
            <v>LO_3 B</v>
          </cell>
        </row>
        <row r="79">
          <cell r="A79" t="str">
            <v>LO_3 C</v>
          </cell>
        </row>
        <row r="80">
          <cell r="A80" t="str">
            <v>LO_4 A</v>
          </cell>
        </row>
        <row r="81">
          <cell r="A81" t="str">
            <v>LO_4 B</v>
          </cell>
        </row>
        <row r="82">
          <cell r="A82" t="str">
            <v>LO_4 C</v>
          </cell>
        </row>
        <row r="83">
          <cell r="A83" t="str">
            <v>LO_4 D</v>
          </cell>
        </row>
        <row r="84">
          <cell r="A84" t="str">
            <v>LO_4 E</v>
          </cell>
        </row>
        <row r="85">
          <cell r="A85" t="str">
            <v>LO_5 A</v>
          </cell>
        </row>
        <row r="86">
          <cell r="A86" t="str">
            <v>LO_5 B</v>
          </cell>
        </row>
        <row r="87">
          <cell r="A87" t="str">
            <v>LO_5 C</v>
          </cell>
        </row>
        <row r="88">
          <cell r="A88" t="str">
            <v>LO_5 D</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age"/>
      <sheetName val="syllabus list"/>
      <sheetName val="IO1_RW1"/>
      <sheetName val="IO1_RW2"/>
      <sheetName val="IO2_CL"/>
      <sheetName val="IO2_GR"/>
      <sheetName val="IO3_JW"/>
      <sheetName val="IO4_NP"/>
      <sheetName val="IO4_TN"/>
      <sheetName val="IO5_BC1"/>
      <sheetName val="Fall03_IO5_BC1_(b)"/>
      <sheetName val="Fall05_IO5_BC1_(cii)"/>
      <sheetName val="Fall05_IO5_BC1_(e)"/>
      <sheetName val="IO5_BD"/>
      <sheetName val="Fall08_IO5_BD_(c)"/>
      <sheetName val="Fall08_IO5_BD_(d)"/>
      <sheetName val="IO5_BC2"/>
      <sheetName val="Spring05_IO5_BC2_(d)"/>
      <sheetName val="IO1_RK"/>
      <sheetName val="IO1_RW3"/>
      <sheetName val="IO2_DA"/>
      <sheetName val="IO3_JMH"/>
      <sheetName val="IO4_BD"/>
      <sheetName val="Spring05_IO5_BC2_(e)"/>
      <sheetName val="Scenarios"/>
      <sheetName val="IO5_MS"/>
      <sheetName val="Spring08_IO5_MS_(b)"/>
      <sheetName val="Spring08_IO5_MS_(d)"/>
      <sheetName val="Spring08_IO5_MS_(e)"/>
      <sheetName val="IO2_CJ"/>
      <sheetName val="template"/>
      <sheetName val="template_0"/>
    </sheetNames>
    <sheetDataSet>
      <sheetData sheetId="0" refreshError="1"/>
      <sheetData sheetId="1">
        <row r="4">
          <cell r="B4" t="str">
            <v>CFEFD-S1-01-21 Jonathan Berk and Peter Demarzo, Corporate Finance, Fifth Edition, Ch 8: Fundamentals of Capital Budgeting (background)</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25: Leasing</v>
          </cell>
        </row>
        <row r="8">
          <cell r="B8" t="str">
            <v>CFEFD-S1-05-21 Jonathan Berk and Peter Demarzo, Corporate Finance, Fifth Edition, Ch 27: Short Term Financial Planning</v>
          </cell>
        </row>
        <row r="9">
          <cell r="B9" t="str">
            <v>CFEFD-S1-06-21 Jonathan Berk and Peter Demarzo, Corporate Finance, Fifth Edition, Ch 28: Mergers and Acquisitions</v>
          </cell>
        </row>
        <row r="10">
          <cell r="B10" t="str">
            <v>CFEFD-S1-07-21 Jonathan Berk and Peter Demarzo, Corporate Finance, Fifth Edition, Ch 31 International Corporate Finance</v>
          </cell>
        </row>
        <row r="11">
          <cell r="B11" t="str">
            <v>CFEFD-S1-08-21 Handbook of Corporate Finance: Empirical Corporate Finance, Ch. 10</v>
          </cell>
        </row>
        <row r="12">
          <cell r="B12" t="str">
            <v xml:space="preserve">CFEFD-S1-09-21 Aswath Damodaran, Damodaran on Valuation, Ch 15: The Value of Synergy </v>
          </cell>
        </row>
        <row r="13">
          <cell r="B13" t="str">
            <v>CFEFD-S1-10-21 Dean LeBaron and Lawrence S. Speidell, Why Are the Parts Worth More than the Sum? "Chop Shop", A Corporate Valuation Model (p80-100)</v>
          </cell>
        </row>
        <row r="14">
          <cell r="B14" t="str">
            <v>CFEFD-S1-11-21 Corporate Value Creation, Governance and Privatisation, Ch 4</v>
          </cell>
        </row>
        <row r="15">
          <cell r="B15" t="str">
            <v>CFEFD-S1-12-21 CFO Forum: Market Consistent Embedded Value Basis for Conclusions</v>
          </cell>
        </row>
        <row r="16">
          <cell r="B16" t="str">
            <v>CFEFD-S1-13-21 Capital Structure, Executive Compensation, and Investment Efficiency</v>
          </cell>
        </row>
        <row r="17">
          <cell r="B17" t="str">
            <v>CFEFD-S2-14-21 Robinson et al., International Financial Statement Analysis 4th Ed, Ch. 6 Financial Analysis Techniques</v>
          </cell>
        </row>
        <row r="18">
          <cell r="B18" t="str">
            <v>CFEFD-S2-15-21 Robinson et al., International Financial Statement Analysis 4th Ed, Ch. 9 Income Taxes</v>
          </cell>
        </row>
        <row r="19">
          <cell r="B19" t="str">
            <v>CFEFD-S2-16-21 Robinson et al., International Financial Statement Analysis 4th Ed, Ch. 11 Financial Reporting Quality</v>
          </cell>
        </row>
        <row r="20">
          <cell r="B20" t="str">
            <v>CFEFD-S2-17-21 Robinson et al., International Financial Statement Analysis 4th Ed, Ch. 15 Multinational Operations</v>
          </cell>
        </row>
        <row r="21">
          <cell r="B21" t="str">
            <v>CFEFD-S2-18-21 Robinson et al., International Financial Statement Analysis 4th Ed, Ch. 17 Evaluating Quality of Financial Reports (Section 1-6 Only)</v>
          </cell>
        </row>
        <row r="22">
          <cell r="B22" t="str">
            <v>CFEFD-S3-19-21 Zimmerman, Accounting for Decision Making and Control 10th Ed, Ch 4: Organizational Architecture</v>
          </cell>
        </row>
        <row r="23">
          <cell r="B23" t="str">
            <v>CFEFD-S3-20-21 Zimmerman, Accounting for Decision Making and Control 10th Ed, Ch 5: Responsibility Accounting and Transfer Pricing</v>
          </cell>
        </row>
        <row r="24">
          <cell r="B24" t="str">
            <v>CFEFD-S3-21-21 Zimmerman, Accounting for Decision Making and Control 10th Ed, Ch 7: Cost Allocation: Theory</v>
          </cell>
        </row>
        <row r="25">
          <cell r="B25" t="str">
            <v>CFEFD-S3-22-21 Zimmerman, Accounting for Decision Making and Control 10th Ed, Ch 9: Absorption Cost Systems</v>
          </cell>
        </row>
        <row r="26">
          <cell r="B26" t="str">
            <v>CFEFD-S3-23-21 Zimmerman, Accounting for Decision Making and Control 10th Ed, Ch 10: Criticisms of Absorption Cost Systems: Incentive to Overproduce</v>
          </cell>
        </row>
        <row r="27">
          <cell r="B27" t="str">
            <v>CFEFD-S3-24-21 Zimmerman, Accounting for Decision Making and Control 10th Ed, Ch 11: Criticisms of Absorption Cost Systems: Inaccurate Product Costs</v>
          </cell>
        </row>
        <row r="28">
          <cell r="B28" t="str">
            <v>CFEFD-S3-25-21 Zimmerman, Accounting for Decision Making and Control 10th Ed Ch 12: Standard Costs: Direct Labor and Materials</v>
          </cell>
        </row>
        <row r="29">
          <cell r="B29" t="str">
            <v>CFEFD-S3-26-21 Zimmerman, Accounting for Decision Making and Control 10th Ed, Ch 13: Overhead and Marketing Variances</v>
          </cell>
        </row>
        <row r="30">
          <cell r="B30" t="str">
            <v>CFEFD-S3-27-21 Product Costing In Service Organizations</v>
          </cell>
        </row>
        <row r="31">
          <cell r="B31" t="str">
            <v>CFEFD-S3-28-21 ABC and Life Insurance Industry</v>
          </cell>
        </row>
        <row r="32">
          <cell r="B32" t="str">
            <v>CFEFD-S4-29-21 Lam, Implementing Enterprise Risk Management from Methods to Applications, Ch 3: Performance-based continuous ERM (excl. introduction and phase three sections)</v>
          </cell>
        </row>
        <row r="33">
          <cell r="B33" t="str">
            <v>CFEFD-S4-30-21 Lam, Implementing Enterprise Risk Management from Methods to Applications, Ch 5: The ERM Project (excl. appendices)</v>
          </cell>
        </row>
        <row r="34">
          <cell r="B34" t="str">
            <v>CFEFD-S4-31-21 Lam, Implementing Enterprise Risk Management from Methods to Applications, Ch 9: Role of the Board</v>
          </cell>
        </row>
        <row r="35">
          <cell r="B35" t="str">
            <v>CFEFD-S4-32-21 Lam, Implementing Enterprise Risk Management from Methods to Applications, Ch 16: Risk-Based Performance Management</v>
          </cell>
        </row>
        <row r="36">
          <cell r="B36" t="str">
            <v>CFEFD-S4-33-21 Lam, Implementing Enterprise Risk Management from Methods to Applications, Ch 17: Integration of KPIs and KRIs</v>
          </cell>
        </row>
        <row r="37">
          <cell r="B37" t="str">
            <v>CFEFD-S4-34-21 Lam, Implementing Enterprise Risk Management from Methods to Applications, Ch 18: ERM Dashboard Reporting</v>
          </cell>
        </row>
        <row r="38">
          <cell r="B38" t="str">
            <v>CFEFD-S4-35-21 Lam, Implementing Enterprise Risk Management from Methods to Applications, Ch 19: Feedback Loops (starting at ERM Performance Feedback Loop)</v>
          </cell>
        </row>
        <row r="39">
          <cell r="B39" t="str">
            <v>CFEFD-S4-36-21 Sweeting, Financial Enterprise Risk Management, Ch 19: Risk Frameworks</v>
          </cell>
        </row>
        <row r="40">
          <cell r="B40" t="str">
            <v>CFEFD-S4-37-21 Sweeting, Financial Enterprise Risk Management, Ch 20: Case Studies</v>
          </cell>
        </row>
        <row r="41">
          <cell r="B41" t="str">
            <v>CFEFD-S4-38-21 Managing Business Process Flows, Ch 1: Products, Processes, and Performance</v>
          </cell>
        </row>
        <row r="42">
          <cell r="B42" t="str">
            <v>CFEFD-S4-39-21 Managing Business Process Flows, Ch 2: Operations Strategy and Management</v>
          </cell>
        </row>
        <row r="43">
          <cell r="B43" t="str">
            <v>CFEFD-S4-40-21 Trainer &amp; Cummins, Securitization, Insurance, and Reinsurance</v>
          </cell>
        </row>
        <row r="44">
          <cell r="B44" t="str">
            <v>CFEFD-S4-41-21 An Analysis of Delta Air Lines' Oil Refinery Acquisition</v>
          </cell>
        </row>
        <row r="45">
          <cell r="B45" t="str">
            <v>CFEFD-S4-42-21 Vakharia and Yenipazarli, Managing Supply Chain Disruptions, sections 2-5</v>
          </cell>
        </row>
        <row r="46">
          <cell r="B46" t="str">
            <v>CFEFD-S4-60-21 Bohme et al., A Fundamental Approach to Cyber Risk Analysis</v>
          </cell>
        </row>
        <row r="47">
          <cell r="B47" t="str">
            <v>CFEFD-S4-43-21 Foundations of Airline Finance: Methodology and Practice, Ch 11 (p482-510)</v>
          </cell>
        </row>
        <row r="48">
          <cell r="B48" t="str">
            <v>CFEFD-S4-61-21 Bravo and Díaz-Giménez, Is longevity an insurable risk? Hedging the unhedgeable</v>
          </cell>
        </row>
        <row r="49">
          <cell r="B49" t="str">
            <v>CFEFD-S5-44-21 Hubbard, How to Measure Anything 3rd Ed, Ch 9: Sampling Reality: How Observing Some Things Tells Us About All Things</v>
          </cell>
        </row>
        <row r="50">
          <cell r="B50" t="str">
            <v>CFEFD-S5-45-21 Hubbard, How to Measure Anything 3rd Ed, Ch 14: A Universal Measurement Method: Applied Information Economics</v>
          </cell>
        </row>
        <row r="51">
          <cell r="B51" t="str">
            <v>CFEFD-S5-46-21 Dowd, Measuring Market Risk 2nd ed, Ch 9 Applications of Stochastic Risk Measurement Methods</v>
          </cell>
        </row>
        <row r="52">
          <cell r="B52" t="str">
            <v xml:space="preserve">CFEFD-S5-47-21 Dowd, Measuring Market Risk 2nd ed, Ch 13 Stress Testing </v>
          </cell>
        </row>
        <row r="53">
          <cell r="B53" t="str">
            <v>CFEFD-S5-48-21 Dowd, Measuring Market Risk 2nd ed, Ch 15 Back Testing Market Risk Models</v>
          </cell>
        </row>
        <row r="54">
          <cell r="B54" t="str">
            <v>CFEFD-S5-49-21 Dowd, Measuring Market Risk 2nd ed, Ch 16 Model Risk</v>
          </cell>
        </row>
        <row r="55">
          <cell r="B55" t="str">
            <v>CFEFD-S5-50-21 Kelleher, Mac Namee, and D'Arcy, Fundamentals of Machine Learning for Predictive Analytics 2nd Ed, Ch. 2 Data to Insights to Decisions (background)</v>
          </cell>
        </row>
        <row r="56">
          <cell r="B56" t="str">
            <v>CFEFD-S5-51-21 Kelleher, Mac Namee, and D'Arcy, Fundamentals of Machine Learning for Predictive Analytics 2nd Ed, Ch. 3 Data Exploration (background)</v>
          </cell>
        </row>
        <row r="57">
          <cell r="B57" t="str">
            <v>CFEFD-S5-52-21 Kelleher, Mac Namee, and D'Arcy, Fundamentals of Machine Learning for Predictive Analytics 2nd Ed, Ch. 9 Evaluations</v>
          </cell>
        </row>
        <row r="58">
          <cell r="B58" t="str">
            <v>CFEFD-S5-53-21 Kelleher, Mac Namee, and D'Arcy, Fundamentals of Machine Learning for Predictive Analytics 2nd Ed, Ch. 12 Case Study: Customer Churn</v>
          </cell>
        </row>
        <row r="59">
          <cell r="B59" t="str">
            <v>CFEFD-S5-54-21 Kelleher, Mac Namee, and D'Arcy, Fundamentals of Machine Learning for Predictive Analytics 2nd Ed, Ch. 14 The Art of Machine Learning for Predictive Data Analytics</v>
          </cell>
        </row>
        <row r="60">
          <cell r="B60" t="str">
            <v>CFEFD-S5-55-21 Heavy Models, Light Models, and Proxy Models, sections 1-5, 7 (excl appendices)</v>
          </cell>
        </row>
        <row r="61">
          <cell r="B61" t="str">
            <v>CFEFD-S5-56-21 Gersl and Seidler, How to Improve the Quality of Stress Tests through Backtesting (excl appendices)</v>
          </cell>
        </row>
        <row r="62">
          <cell r="B62" t="str">
            <v>CFEFD-S5-57-21 Bolle-Reddat, Bernard (et al.), Modeling in Life Insurance - A Management Perspective, Chapter 11</v>
          </cell>
        </row>
        <row r="63">
          <cell r="B63" t="str">
            <v>CFEFD-S5-58-21 Kaye, A Guide to Risk Measures, Capital Allocation &amp; Related Decision Support Issues</v>
          </cell>
        </row>
        <row r="64">
          <cell r="B64" t="str">
            <v>CFEFD-S5-59-21 ASOP 56: Modeling, Dec 2019 (excl appendices)</v>
          </cell>
        </row>
        <row r="65">
          <cell r="B65" t="str">
            <v>CFEFD-S5-60-21 Bohme et al., A Fundamental Approach to Cyber Risk Analysis</v>
          </cell>
        </row>
        <row r="66">
          <cell r="B66" t="str">
            <v>CFEFD-S5-61-21 Bravo and Díaz-Giménez, Is longevity an insurable risk? Hedging the unhedgeable</v>
          </cell>
        </row>
        <row r="67">
          <cell r="B67" t="str">
            <v>Case Study</v>
          </cell>
        </row>
        <row r="70">
          <cell r="A70" t="str">
            <v>LO_1 A</v>
          </cell>
        </row>
        <row r="71">
          <cell r="A71" t="str">
            <v>LO_1 B</v>
          </cell>
          <cell r="C71" t="str">
            <v>Retrieval</v>
          </cell>
        </row>
        <row r="72">
          <cell r="A72" t="str">
            <v>LO_1 C</v>
          </cell>
          <cell r="C72" t="str">
            <v>Comprehension</v>
          </cell>
        </row>
        <row r="73">
          <cell r="A73" t="str">
            <v>LO_1 D</v>
          </cell>
          <cell r="C73" t="str">
            <v>Analysis</v>
          </cell>
        </row>
        <row r="74">
          <cell r="A74" t="str">
            <v>LO_2 A</v>
          </cell>
          <cell r="C74" t="str">
            <v>Knowledge Utilization</v>
          </cell>
        </row>
        <row r="75">
          <cell r="A75" t="str">
            <v>LO_2 B</v>
          </cell>
        </row>
        <row r="76">
          <cell r="A76" t="str">
            <v>LO_2 C</v>
          </cell>
        </row>
        <row r="77">
          <cell r="A77" t="str">
            <v>LO_3 A</v>
          </cell>
        </row>
        <row r="78">
          <cell r="A78" t="str">
            <v>LO_3 B</v>
          </cell>
        </row>
        <row r="79">
          <cell r="A79" t="str">
            <v>LO_3 C</v>
          </cell>
        </row>
        <row r="80">
          <cell r="A80" t="str">
            <v>LO_4 A</v>
          </cell>
        </row>
        <row r="81">
          <cell r="A81" t="str">
            <v>LO_4 B</v>
          </cell>
        </row>
        <row r="82">
          <cell r="A82" t="str">
            <v>LO_4 C</v>
          </cell>
        </row>
        <row r="83">
          <cell r="A83" t="str">
            <v>LO_4 D</v>
          </cell>
        </row>
        <row r="84">
          <cell r="A84" t="str">
            <v>LO_4 E</v>
          </cell>
        </row>
        <row r="85">
          <cell r="A85" t="str">
            <v>LO_5 A</v>
          </cell>
        </row>
        <row r="86">
          <cell r="A86" t="str">
            <v>LO_5 B</v>
          </cell>
        </row>
        <row r="87">
          <cell r="A87" t="str">
            <v>LO_5 C</v>
          </cell>
        </row>
        <row r="88">
          <cell r="A88" t="str">
            <v>LO_5 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1"/>
      <sheetName val="syllabus list"/>
    </sheetNames>
    <sheetDataSet>
      <sheetData sheetId="0"/>
      <sheetData sheetId="1" refreshError="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ow r="1">
          <cell r="M1">
            <v>2015</v>
          </cell>
        </row>
      </sheetData>
      <sheetData sheetId="2">
        <row r="67">
          <cell r="A67" t="str">
            <v>Sales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6"/>
  <sheetViews>
    <sheetView tabSelected="1" workbookViewId="0">
      <selection activeCell="C23" sqref="C23"/>
    </sheetView>
  </sheetViews>
  <sheetFormatPr defaultRowHeight="15" x14ac:dyDescent="0.25"/>
  <cols>
    <col min="1" max="1" width="20.42578125" bestFit="1" customWidth="1"/>
    <col min="3" max="3" width="39.28515625" bestFit="1" customWidth="1"/>
    <col min="5" max="5" width="14.5703125" customWidth="1"/>
    <col min="10" max="10" width="13" customWidth="1"/>
    <col min="12" max="12" width="10.5703125" customWidth="1"/>
  </cols>
  <sheetData>
    <row r="2" spans="1:16" ht="15.75" x14ac:dyDescent="0.25">
      <c r="A2" s="177" t="s">
        <v>555</v>
      </c>
      <c r="B2" s="177"/>
      <c r="C2" s="177" t="s">
        <v>556</v>
      </c>
      <c r="E2" s="175" t="s">
        <v>560</v>
      </c>
      <c r="F2" s="172"/>
      <c r="G2" s="172"/>
      <c r="H2" s="172"/>
      <c r="I2" s="172"/>
      <c r="J2" s="172"/>
      <c r="K2" s="172"/>
      <c r="L2" s="172"/>
      <c r="M2" s="172"/>
      <c r="N2" s="172"/>
      <c r="O2" s="172"/>
      <c r="P2" s="172"/>
    </row>
    <row r="3" spans="1:16" x14ac:dyDescent="0.25">
      <c r="E3" s="172"/>
      <c r="F3" s="172"/>
      <c r="G3" s="172"/>
      <c r="H3" s="172"/>
      <c r="I3" s="172"/>
      <c r="J3" s="172"/>
      <c r="K3" s="172"/>
      <c r="L3" s="172"/>
      <c r="M3" s="172"/>
      <c r="N3" s="172"/>
      <c r="O3" s="172"/>
      <c r="P3" s="172"/>
    </row>
    <row r="4" spans="1:16" ht="14.45" customHeight="1" x14ac:dyDescent="0.25">
      <c r="A4" s="173" t="s">
        <v>557</v>
      </c>
      <c r="C4" t="s">
        <v>693</v>
      </c>
      <c r="E4" s="417" t="s">
        <v>561</v>
      </c>
      <c r="F4" s="417"/>
      <c r="G4" s="417"/>
      <c r="H4" s="417"/>
      <c r="I4" s="417"/>
      <c r="J4" s="417"/>
      <c r="K4" s="417"/>
      <c r="L4" s="417"/>
      <c r="M4" s="417"/>
      <c r="N4" s="417"/>
      <c r="O4" s="417"/>
      <c r="P4" s="417"/>
    </row>
    <row r="5" spans="1:16" x14ac:dyDescent="0.25">
      <c r="A5" s="173" t="s">
        <v>558</v>
      </c>
      <c r="C5" t="s">
        <v>694</v>
      </c>
      <c r="E5" s="417"/>
      <c r="F5" s="417"/>
      <c r="G5" s="417"/>
      <c r="H5" s="417"/>
      <c r="I5" s="417"/>
      <c r="J5" s="417"/>
      <c r="K5" s="417"/>
      <c r="L5" s="417"/>
      <c r="M5" s="417"/>
      <c r="N5" s="417"/>
      <c r="O5" s="417"/>
      <c r="P5" s="417"/>
    </row>
    <row r="6" spans="1:16" x14ac:dyDescent="0.25">
      <c r="A6" s="173" t="s">
        <v>559</v>
      </c>
      <c r="C6" t="s">
        <v>695</v>
      </c>
      <c r="E6" s="417"/>
      <c r="F6" s="417"/>
      <c r="G6" s="417"/>
      <c r="H6" s="417"/>
      <c r="I6" s="417"/>
      <c r="J6" s="417"/>
      <c r="K6" s="417"/>
      <c r="L6" s="417"/>
      <c r="M6" s="417"/>
      <c r="N6" s="417"/>
      <c r="O6" s="417"/>
      <c r="P6" s="417"/>
    </row>
    <row r="7" spans="1:16" x14ac:dyDescent="0.25">
      <c r="A7" s="173" t="s">
        <v>562</v>
      </c>
      <c r="C7" t="s">
        <v>696</v>
      </c>
      <c r="E7" s="417"/>
      <c r="F7" s="417"/>
      <c r="G7" s="417"/>
      <c r="H7" s="417"/>
      <c r="I7" s="417"/>
      <c r="J7" s="417"/>
      <c r="K7" s="417"/>
      <c r="L7" s="417"/>
      <c r="M7" s="417"/>
      <c r="N7" s="417"/>
      <c r="O7" s="417"/>
      <c r="P7" s="417"/>
    </row>
    <row r="8" spans="1:16" x14ac:dyDescent="0.25">
      <c r="A8" s="173" t="s">
        <v>563</v>
      </c>
      <c r="C8" t="s">
        <v>697</v>
      </c>
      <c r="E8" s="417"/>
      <c r="F8" s="417"/>
      <c r="G8" s="417"/>
      <c r="H8" s="417"/>
      <c r="I8" s="417"/>
      <c r="J8" s="417"/>
      <c r="K8" s="417"/>
      <c r="L8" s="417"/>
      <c r="M8" s="417"/>
      <c r="N8" s="417"/>
      <c r="O8" s="417"/>
      <c r="P8" s="417"/>
    </row>
    <row r="9" spans="1:16" x14ac:dyDescent="0.25">
      <c r="A9" s="173" t="s">
        <v>564</v>
      </c>
      <c r="C9" t="s">
        <v>698</v>
      </c>
      <c r="E9" s="417"/>
      <c r="F9" s="417"/>
      <c r="G9" s="417"/>
      <c r="H9" s="417"/>
      <c r="I9" s="417"/>
      <c r="J9" s="417"/>
      <c r="K9" s="417"/>
      <c r="L9" s="417"/>
      <c r="M9" s="417"/>
      <c r="N9" s="417"/>
      <c r="O9" s="417"/>
      <c r="P9" s="417"/>
    </row>
    <row r="10" spans="1:16" x14ac:dyDescent="0.25">
      <c r="A10" s="173" t="s">
        <v>565</v>
      </c>
      <c r="C10" t="s">
        <v>699</v>
      </c>
      <c r="E10" s="417"/>
      <c r="F10" s="417"/>
      <c r="G10" s="417"/>
      <c r="H10" s="417"/>
      <c r="I10" s="417"/>
      <c r="J10" s="417"/>
      <c r="K10" s="417"/>
      <c r="L10" s="417"/>
      <c r="M10" s="417"/>
      <c r="N10" s="417"/>
      <c r="O10" s="417"/>
      <c r="P10" s="417"/>
    </row>
    <row r="11" spans="1:16" x14ac:dyDescent="0.25">
      <c r="A11" s="173" t="s">
        <v>566</v>
      </c>
      <c r="C11" t="s">
        <v>700</v>
      </c>
      <c r="E11" s="417"/>
      <c r="F11" s="417"/>
      <c r="G11" s="417"/>
      <c r="H11" s="417"/>
      <c r="I11" s="417"/>
      <c r="J11" s="417"/>
      <c r="K11" s="417"/>
      <c r="L11" s="417"/>
      <c r="M11" s="417"/>
      <c r="N11" s="417"/>
      <c r="O11" s="417"/>
      <c r="P11" s="417"/>
    </row>
    <row r="12" spans="1:16" ht="15.75" x14ac:dyDescent="0.25">
      <c r="A12" s="173" t="s">
        <v>567</v>
      </c>
      <c r="C12" t="s">
        <v>701</v>
      </c>
      <c r="E12" s="175" t="s">
        <v>579</v>
      </c>
      <c r="F12" s="4" t="s">
        <v>580</v>
      </c>
      <c r="G12" s="4"/>
      <c r="H12" s="4"/>
      <c r="I12" s="4"/>
      <c r="J12" s="4"/>
      <c r="K12" s="173"/>
      <c r="L12" s="174" t="s">
        <v>583</v>
      </c>
      <c r="M12" s="173"/>
      <c r="N12" s="173"/>
      <c r="O12" s="173"/>
      <c r="P12" s="173"/>
    </row>
    <row r="13" spans="1:16" x14ac:dyDescent="0.25">
      <c r="A13" s="173" t="s">
        <v>568</v>
      </c>
      <c r="C13" t="s">
        <v>702</v>
      </c>
      <c r="E13" s="172"/>
      <c r="F13" s="311" t="s">
        <v>581</v>
      </c>
      <c r="G13" s="311"/>
      <c r="H13" s="311"/>
      <c r="I13" s="311"/>
      <c r="J13" s="311"/>
      <c r="K13" s="176"/>
      <c r="L13" s="179" t="s">
        <v>582</v>
      </c>
      <c r="M13" s="173"/>
      <c r="N13" s="173"/>
      <c r="O13" s="173"/>
      <c r="P13" s="173"/>
    </row>
    <row r="14" spans="1:16" x14ac:dyDescent="0.25">
      <c r="A14" s="173" t="s">
        <v>569</v>
      </c>
      <c r="C14" t="s">
        <v>703</v>
      </c>
      <c r="F14" s="8" t="s">
        <v>638</v>
      </c>
      <c r="G14" s="178"/>
      <c r="H14" s="8"/>
      <c r="I14" s="8"/>
      <c r="J14" s="8"/>
      <c r="L14" t="s">
        <v>584</v>
      </c>
    </row>
    <row r="15" spans="1:16" x14ac:dyDescent="0.25">
      <c r="A15" s="173" t="s">
        <v>570</v>
      </c>
      <c r="C15" t="s">
        <v>704</v>
      </c>
      <c r="E15" s="176"/>
      <c r="F15" s="326" t="s">
        <v>637</v>
      </c>
      <c r="G15" s="327"/>
      <c r="H15" s="326"/>
      <c r="I15" s="326"/>
      <c r="J15" s="326"/>
      <c r="K15" s="176"/>
      <c r="L15" s="176"/>
      <c r="M15" s="176"/>
      <c r="N15" s="176"/>
      <c r="O15" s="176"/>
      <c r="P15" s="176"/>
    </row>
    <row r="16" spans="1:16" x14ac:dyDescent="0.25">
      <c r="A16" s="173" t="s">
        <v>571</v>
      </c>
      <c r="C16" t="s">
        <v>705</v>
      </c>
      <c r="E16" s="176"/>
      <c r="F16" s="176"/>
      <c r="G16" s="7"/>
      <c r="H16" s="176"/>
      <c r="I16" s="176"/>
      <c r="J16" s="176"/>
      <c r="K16" s="176"/>
      <c r="L16" s="176"/>
      <c r="M16" s="176"/>
      <c r="N16" s="176"/>
      <c r="O16" s="176"/>
      <c r="P16" s="176"/>
    </row>
    <row r="17" spans="1:16" ht="15.75" x14ac:dyDescent="0.25">
      <c r="A17" s="173" t="s">
        <v>572</v>
      </c>
      <c r="E17" s="175"/>
      <c r="F17" s="172"/>
      <c r="G17" s="172"/>
      <c r="H17" s="172"/>
      <c r="I17" s="172"/>
      <c r="J17" s="172"/>
      <c r="K17" s="172"/>
      <c r="L17" s="172"/>
      <c r="M17" s="172"/>
      <c r="N17" s="172"/>
      <c r="O17" s="172"/>
      <c r="P17" s="172"/>
    </row>
    <row r="18" spans="1:16" x14ac:dyDescent="0.25">
      <c r="A18" s="173" t="s">
        <v>573</v>
      </c>
      <c r="E18" s="172"/>
      <c r="F18" s="172"/>
      <c r="G18" s="172"/>
      <c r="H18" s="172"/>
      <c r="I18" s="172"/>
      <c r="J18" s="172"/>
      <c r="K18" s="172"/>
      <c r="L18" s="172"/>
      <c r="M18" s="172"/>
      <c r="N18" s="172"/>
      <c r="O18" s="172"/>
      <c r="P18" s="172"/>
    </row>
    <row r="19" spans="1:16" x14ac:dyDescent="0.25">
      <c r="A19" s="173" t="s">
        <v>574</v>
      </c>
      <c r="E19" s="457"/>
      <c r="F19" s="457"/>
      <c r="G19" s="457"/>
      <c r="H19" s="457"/>
      <c r="I19" s="457"/>
      <c r="J19" s="457"/>
      <c r="K19" s="457"/>
      <c r="L19" s="457"/>
      <c r="M19" s="457"/>
      <c r="N19" s="457"/>
      <c r="O19" s="457"/>
      <c r="P19" s="457"/>
    </row>
    <row r="20" spans="1:16" x14ac:dyDescent="0.25">
      <c r="A20" s="173" t="s">
        <v>575</v>
      </c>
      <c r="E20" s="457"/>
      <c r="F20" s="457"/>
      <c r="G20" s="457"/>
      <c r="H20" s="457"/>
      <c r="I20" s="457"/>
      <c r="J20" s="457"/>
      <c r="K20" s="457"/>
      <c r="L20" s="457"/>
      <c r="M20" s="457"/>
      <c r="N20" s="457"/>
      <c r="O20" s="457"/>
      <c r="P20" s="457"/>
    </row>
    <row r="21" spans="1:16" x14ac:dyDescent="0.25">
      <c r="A21" s="173" t="s">
        <v>576</v>
      </c>
      <c r="E21" s="457"/>
      <c r="F21" s="457"/>
      <c r="G21" s="457"/>
      <c r="H21" s="457"/>
      <c r="I21" s="457"/>
      <c r="J21" s="457"/>
      <c r="K21" s="457"/>
      <c r="L21" s="457"/>
      <c r="M21" s="457"/>
      <c r="N21" s="457"/>
      <c r="O21" s="457"/>
      <c r="P21" s="457"/>
    </row>
    <row r="22" spans="1:16" x14ac:dyDescent="0.25">
      <c r="A22" s="173" t="s">
        <v>577</v>
      </c>
      <c r="E22" s="457"/>
      <c r="F22" s="457"/>
      <c r="G22" s="457"/>
      <c r="H22" s="457"/>
      <c r="I22" s="457"/>
      <c r="J22" s="457"/>
      <c r="K22" s="457"/>
      <c r="L22" s="457"/>
      <c r="M22" s="457"/>
      <c r="N22" s="457"/>
      <c r="O22" s="457"/>
      <c r="P22" s="457"/>
    </row>
    <row r="23" spans="1:16" x14ac:dyDescent="0.25">
      <c r="A23" s="173" t="s">
        <v>578</v>
      </c>
      <c r="E23" s="457"/>
      <c r="F23" s="457"/>
      <c r="G23" s="457"/>
      <c r="H23" s="457"/>
      <c r="I23" s="457"/>
      <c r="J23" s="457"/>
      <c r="K23" s="457"/>
      <c r="L23" s="457"/>
      <c r="M23" s="457"/>
      <c r="N23" s="457"/>
      <c r="O23" s="457"/>
      <c r="P23" s="457"/>
    </row>
    <row r="24" spans="1:16" x14ac:dyDescent="0.25">
      <c r="E24" s="457"/>
      <c r="F24" s="457"/>
      <c r="G24" s="457"/>
      <c r="H24" s="457"/>
      <c r="I24" s="457"/>
      <c r="J24" s="457"/>
      <c r="K24" s="457"/>
      <c r="L24" s="457"/>
      <c r="M24" s="457"/>
      <c r="N24" s="457"/>
      <c r="O24" s="457"/>
      <c r="P24" s="457"/>
    </row>
    <row r="25" spans="1:16" x14ac:dyDescent="0.25">
      <c r="E25" s="457"/>
      <c r="F25" s="457"/>
      <c r="G25" s="457"/>
      <c r="H25" s="457"/>
      <c r="I25" s="457"/>
      <c r="J25" s="457"/>
      <c r="K25" s="457"/>
      <c r="L25" s="457"/>
      <c r="M25" s="457"/>
      <c r="N25" s="457"/>
      <c r="O25" s="457"/>
      <c r="P25" s="457"/>
    </row>
    <row r="26" spans="1:16" x14ac:dyDescent="0.25">
      <c r="E26" s="457"/>
      <c r="F26" s="457"/>
      <c r="G26" s="457"/>
      <c r="H26" s="457"/>
      <c r="I26" s="457"/>
      <c r="J26" s="457"/>
      <c r="K26" s="457"/>
      <c r="L26" s="457"/>
      <c r="M26" s="457"/>
      <c r="N26" s="457"/>
      <c r="O26" s="457"/>
      <c r="P26" s="457"/>
    </row>
  </sheetData>
  <mergeCells count="1">
    <mergeCell ref="E4:P1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978"/>
  <sheetViews>
    <sheetView showGridLines="0" zoomScaleNormal="100" workbookViewId="0">
      <selection activeCell="N4" sqref="N4"/>
    </sheetView>
  </sheetViews>
  <sheetFormatPr defaultColWidth="8.85546875" defaultRowHeight="15" x14ac:dyDescent="0.25"/>
  <cols>
    <col min="1" max="1" width="4.28515625" style="181" customWidth="1"/>
    <col min="2" max="2" width="39.85546875" style="180" customWidth="1"/>
    <col min="3" max="3" width="16.28515625" style="180" customWidth="1"/>
    <col min="4" max="4" width="9.7109375" style="180" customWidth="1"/>
    <col min="5" max="12" width="9.7109375" style="181" customWidth="1"/>
    <col min="13" max="13" width="12" style="181" customWidth="1"/>
    <col min="14" max="14" width="39.42578125" style="181" bestFit="1" customWidth="1"/>
    <col min="15" max="17" width="15.28515625" style="181" customWidth="1"/>
    <col min="18" max="16384" width="8.85546875" style="181"/>
  </cols>
  <sheetData>
    <row r="1" spans="2:17" ht="21" customHeight="1" x14ac:dyDescent="0.25">
      <c r="B1" s="206" t="s">
        <v>557</v>
      </c>
      <c r="N1" t="s">
        <v>707</v>
      </c>
    </row>
    <row r="2" spans="2:17" ht="13.5" customHeight="1" x14ac:dyDescent="0.25">
      <c r="K2" s="182"/>
      <c r="N2" t="s">
        <v>696</v>
      </c>
    </row>
    <row r="3" spans="2:17" x14ac:dyDescent="0.25">
      <c r="B3" s="418" t="s">
        <v>23</v>
      </c>
      <c r="C3" s="418"/>
      <c r="D3" s="418"/>
      <c r="E3" s="418"/>
      <c r="F3" s="418"/>
      <c r="G3" s="418"/>
      <c r="H3" s="418"/>
      <c r="I3" s="418"/>
      <c r="J3" s="418"/>
      <c r="N3" t="s">
        <v>697</v>
      </c>
    </row>
    <row r="4" spans="2:17" ht="15.4" customHeight="1" x14ac:dyDescent="0.25">
      <c r="B4" s="378" t="s">
        <v>590</v>
      </c>
      <c r="C4" s="379"/>
      <c r="D4" s="379"/>
      <c r="E4" s="379"/>
      <c r="F4" s="379"/>
      <c r="G4" s="379"/>
      <c r="H4" s="379"/>
      <c r="I4" s="379"/>
      <c r="J4" s="379"/>
      <c r="N4" t="s">
        <v>698</v>
      </c>
      <c r="O4" s="183"/>
      <c r="P4" s="183"/>
      <c r="Q4" s="183"/>
    </row>
    <row r="5" spans="2:17" ht="16.899999999999999" customHeight="1" x14ac:dyDescent="0.25">
      <c r="B5" s="378" t="s">
        <v>24</v>
      </c>
      <c r="C5" s="379"/>
      <c r="D5" s="379"/>
      <c r="E5" s="379"/>
      <c r="F5" s="379"/>
      <c r="G5" s="379"/>
      <c r="H5" s="379"/>
      <c r="I5" s="379"/>
      <c r="J5" s="379"/>
      <c r="O5" s="183"/>
      <c r="P5" s="183"/>
      <c r="Q5" s="183"/>
    </row>
    <row r="6" spans="2:17" ht="16.899999999999999" customHeight="1" x14ac:dyDescent="0.25">
      <c r="B6" s="378" t="s">
        <v>25</v>
      </c>
      <c r="C6" s="380"/>
      <c r="D6" s="380"/>
      <c r="E6" s="268"/>
      <c r="F6" s="268"/>
      <c r="G6" s="268"/>
      <c r="H6" s="268"/>
      <c r="I6" s="268"/>
      <c r="J6" s="268"/>
      <c r="O6" s="183"/>
      <c r="P6" s="183"/>
      <c r="Q6" s="183"/>
    </row>
    <row r="7" spans="2:17" ht="16.899999999999999" customHeight="1" x14ac:dyDescent="0.25">
      <c r="B7" s="378"/>
      <c r="C7" s="380"/>
      <c r="D7" s="380"/>
      <c r="E7" s="268"/>
      <c r="F7" s="268"/>
      <c r="G7" s="268"/>
      <c r="H7" s="268"/>
      <c r="I7" s="268"/>
      <c r="J7" s="268"/>
      <c r="O7" s="180"/>
      <c r="P7" s="184"/>
      <c r="Q7" s="184"/>
    </row>
    <row r="8" spans="2:17" ht="16.899999999999999" customHeight="1" x14ac:dyDescent="0.25">
      <c r="B8" s="207" t="s">
        <v>523</v>
      </c>
      <c r="C8" s="380"/>
      <c r="D8" s="380"/>
      <c r="E8" s="268"/>
      <c r="F8" s="268"/>
      <c r="G8" s="268"/>
      <c r="H8" s="268"/>
      <c r="I8" s="268"/>
      <c r="J8" s="268"/>
      <c r="O8" s="180"/>
      <c r="P8" s="184"/>
      <c r="Q8" s="184"/>
    </row>
    <row r="9" spans="2:17" ht="16.899999999999999" customHeight="1" x14ac:dyDescent="0.25">
      <c r="B9" s="182" t="s">
        <v>534</v>
      </c>
      <c r="C9" s="186"/>
      <c r="D9" s="181"/>
      <c r="O9" s="180"/>
      <c r="P9" s="184"/>
      <c r="Q9" s="184"/>
    </row>
    <row r="10" spans="2:17" ht="16.899999999999999" customHeight="1" x14ac:dyDescent="0.25">
      <c r="B10" s="187"/>
      <c r="C10" s="188">
        <v>2021</v>
      </c>
      <c r="D10" s="189">
        <v>2020</v>
      </c>
      <c r="E10" s="188">
        <v>2019</v>
      </c>
      <c r="F10" s="189">
        <v>2018</v>
      </c>
      <c r="G10" s="188">
        <v>2017</v>
      </c>
      <c r="O10" s="180"/>
      <c r="P10" s="184"/>
      <c r="Q10" s="184"/>
    </row>
    <row r="11" spans="2:17" ht="16.899999999999999" customHeight="1" x14ac:dyDescent="0.25">
      <c r="B11" s="187" t="s">
        <v>585</v>
      </c>
      <c r="C11" s="188"/>
      <c r="D11" s="190"/>
      <c r="E11" s="190"/>
      <c r="F11" s="190"/>
      <c r="G11" s="190"/>
      <c r="O11" s="180"/>
      <c r="P11" s="184"/>
      <c r="Q11" s="184"/>
    </row>
    <row r="12" spans="2:17" ht="16.899999999999999" customHeight="1" x14ac:dyDescent="0.25">
      <c r="B12" s="187" t="s">
        <v>586</v>
      </c>
      <c r="C12" s="188"/>
      <c r="D12" s="190"/>
      <c r="E12" s="190"/>
      <c r="F12" s="190"/>
      <c r="G12" s="190"/>
      <c r="O12" s="180"/>
      <c r="P12" s="184"/>
      <c r="Q12" s="184"/>
    </row>
    <row r="13" spans="2:17" ht="16.899999999999999" customHeight="1" x14ac:dyDescent="0.25">
      <c r="B13" s="187" t="s">
        <v>587</v>
      </c>
      <c r="C13" s="188"/>
      <c r="D13" s="190"/>
      <c r="E13" s="190"/>
      <c r="F13" s="190"/>
      <c r="G13" s="190"/>
      <c r="O13" s="180"/>
      <c r="P13" s="184"/>
      <c r="Q13" s="184"/>
    </row>
    <row r="14" spans="2:17" ht="16.899999999999999" customHeight="1" x14ac:dyDescent="0.25">
      <c r="B14" s="191"/>
      <c r="O14" s="180"/>
      <c r="P14" s="184"/>
      <c r="Q14" s="184"/>
    </row>
    <row r="15" spans="2:17" ht="16.899999999999999" customHeight="1" x14ac:dyDescent="0.25">
      <c r="B15" s="182" t="s">
        <v>535</v>
      </c>
      <c r="C15" s="186"/>
      <c r="D15" s="181"/>
      <c r="O15" s="180"/>
      <c r="P15" s="184"/>
      <c r="Q15" s="184"/>
    </row>
    <row r="16" spans="2:17" ht="16.5" customHeight="1" x14ac:dyDescent="0.25">
      <c r="B16" s="192"/>
      <c r="C16" s="193"/>
      <c r="D16" s="194"/>
      <c r="E16" s="195"/>
      <c r="F16" s="195"/>
      <c r="G16" s="195"/>
      <c r="H16" s="195"/>
      <c r="I16" s="195"/>
      <c r="J16" s="195"/>
      <c r="K16" s="195"/>
      <c r="L16" s="195"/>
      <c r="M16" s="196"/>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9"/>
      <c r="H18" s="199"/>
      <c r="I18" s="199"/>
      <c r="J18" s="199"/>
      <c r="K18" s="199"/>
      <c r="L18" s="199"/>
      <c r="M18" s="200"/>
      <c r="O18" s="180"/>
      <c r="P18" s="184"/>
      <c r="Q18" s="184"/>
    </row>
    <row r="19" spans="2:17" x14ac:dyDescent="0.25">
      <c r="B19" s="197"/>
      <c r="C19" s="198"/>
      <c r="D19" s="199"/>
      <c r="E19" s="199"/>
      <c r="F19" s="199"/>
      <c r="G19" s="198"/>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197"/>
      <c r="C21" s="198"/>
      <c r="D21" s="199"/>
      <c r="E21" s="199"/>
      <c r="F21" s="199"/>
      <c r="G21" s="199"/>
      <c r="H21" s="199"/>
      <c r="I21" s="199"/>
      <c r="J21" s="199"/>
      <c r="K21" s="199"/>
      <c r="L21" s="199"/>
      <c r="M21" s="200"/>
      <c r="O21" s="180"/>
      <c r="P21" s="184"/>
      <c r="Q21" s="184"/>
    </row>
    <row r="22" spans="2:17" x14ac:dyDescent="0.25">
      <c r="B22" s="197"/>
      <c r="C22" s="198"/>
      <c r="D22" s="199"/>
      <c r="E22" s="199"/>
      <c r="F22" s="199"/>
      <c r="G22" s="199"/>
      <c r="H22" s="199"/>
      <c r="I22" s="199"/>
      <c r="J22" s="199"/>
      <c r="K22" s="199"/>
      <c r="L22" s="199"/>
      <c r="M22" s="200"/>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201"/>
      <c r="C26" s="202"/>
      <c r="D26" s="203"/>
      <c r="E26" s="203"/>
      <c r="F26" s="203"/>
      <c r="G26" s="203"/>
      <c r="H26" s="203"/>
      <c r="I26" s="203"/>
      <c r="J26" s="203"/>
      <c r="K26" s="203"/>
      <c r="L26" s="203"/>
      <c r="M26" s="204"/>
      <c r="O26" s="180"/>
      <c r="P26" s="184"/>
      <c r="Q26" s="184"/>
    </row>
    <row r="27" spans="2:17" x14ac:dyDescent="0.25">
      <c r="B27" s="181"/>
      <c r="C27" s="205"/>
      <c r="D27" s="181"/>
      <c r="O27" s="180"/>
      <c r="P27" s="184"/>
      <c r="Q27" s="184"/>
    </row>
    <row r="28" spans="2:17" x14ac:dyDescent="0.25">
      <c r="O28" s="180"/>
      <c r="P28" s="184"/>
      <c r="Q28" s="184"/>
    </row>
    <row r="29" spans="2:17" ht="15.75" x14ac:dyDescent="0.25">
      <c r="B29" s="206" t="s">
        <v>524</v>
      </c>
      <c r="C29" s="186"/>
      <c r="D29" s="181"/>
      <c r="O29" s="180"/>
      <c r="P29" s="184"/>
      <c r="Q29" s="184"/>
    </row>
    <row r="30" spans="2:17" x14ac:dyDescent="0.25">
      <c r="B30" s="192"/>
      <c r="C30" s="193"/>
      <c r="D30" s="194"/>
      <c r="E30" s="195"/>
      <c r="F30" s="195"/>
      <c r="G30" s="195"/>
      <c r="H30" s="195"/>
      <c r="I30" s="195"/>
      <c r="J30" s="195"/>
      <c r="K30" s="195"/>
      <c r="L30" s="195"/>
      <c r="M30" s="196"/>
      <c r="O30" s="180"/>
      <c r="P30" s="184"/>
      <c r="Q30" s="184"/>
    </row>
    <row r="31" spans="2:17" x14ac:dyDescent="0.25">
      <c r="B31" s="197"/>
      <c r="C31" s="198"/>
      <c r="D31" s="199"/>
      <c r="E31" s="199"/>
      <c r="F31" s="199"/>
      <c r="G31" s="199"/>
      <c r="H31" s="199"/>
      <c r="I31" s="199"/>
      <c r="J31" s="199"/>
      <c r="K31" s="199"/>
      <c r="L31" s="199"/>
      <c r="M31" s="200"/>
      <c r="O31" s="180"/>
      <c r="P31" s="184"/>
      <c r="Q31" s="184"/>
    </row>
    <row r="32" spans="2:17" x14ac:dyDescent="0.25">
      <c r="B32" s="197"/>
      <c r="C32" s="198"/>
      <c r="D32" s="199"/>
      <c r="E32" s="199"/>
      <c r="F32" s="199"/>
      <c r="G32" s="199"/>
      <c r="H32" s="199"/>
      <c r="I32" s="199"/>
      <c r="J32" s="199"/>
      <c r="K32" s="199"/>
      <c r="L32" s="199"/>
      <c r="M32" s="200"/>
      <c r="O32" s="180"/>
      <c r="P32" s="184"/>
      <c r="Q32" s="184"/>
    </row>
    <row r="33" spans="2:17" x14ac:dyDescent="0.25">
      <c r="B33" s="197"/>
      <c r="C33" s="198"/>
      <c r="D33" s="199"/>
      <c r="E33" s="199"/>
      <c r="F33" s="199"/>
      <c r="G33" s="199"/>
      <c r="H33" s="199"/>
      <c r="I33" s="199"/>
      <c r="J33" s="199"/>
      <c r="K33" s="199"/>
      <c r="L33" s="199"/>
      <c r="M33" s="200"/>
      <c r="O33" s="180"/>
      <c r="P33" s="184"/>
      <c r="Q33" s="184"/>
    </row>
    <row r="34" spans="2:17" x14ac:dyDescent="0.25">
      <c r="B34" s="197"/>
      <c r="C34" s="198"/>
      <c r="D34" s="199"/>
      <c r="E34" s="199"/>
      <c r="F34" s="199"/>
      <c r="G34" s="198"/>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198"/>
      <c r="D37" s="199"/>
      <c r="E37" s="199"/>
      <c r="F37" s="199"/>
      <c r="G37" s="199"/>
      <c r="H37" s="199"/>
      <c r="I37" s="199"/>
      <c r="J37" s="199"/>
      <c r="K37" s="199"/>
      <c r="L37" s="199"/>
      <c r="M37" s="200"/>
      <c r="O37" s="180"/>
      <c r="P37" s="184"/>
      <c r="Q37" s="184"/>
    </row>
    <row r="38" spans="2:17" x14ac:dyDescent="0.25">
      <c r="B38" s="197"/>
      <c r="C38" s="198"/>
      <c r="D38" s="199"/>
      <c r="E38" s="199"/>
      <c r="F38" s="199"/>
      <c r="G38" s="199"/>
      <c r="H38" s="199"/>
      <c r="I38" s="199"/>
      <c r="J38" s="199"/>
      <c r="K38" s="199"/>
      <c r="L38" s="199"/>
      <c r="M38" s="200"/>
      <c r="O38" s="180"/>
      <c r="P38" s="184"/>
      <c r="Q38" s="184"/>
    </row>
    <row r="39" spans="2:17" x14ac:dyDescent="0.25">
      <c r="B39" s="197"/>
      <c r="C39" s="198"/>
      <c r="D39" s="199"/>
      <c r="E39" s="199"/>
      <c r="F39" s="199"/>
      <c r="G39" s="199"/>
      <c r="H39" s="199"/>
      <c r="I39" s="199"/>
      <c r="J39" s="199"/>
      <c r="K39" s="199"/>
      <c r="L39" s="199"/>
      <c r="M39" s="200"/>
      <c r="O39" s="180"/>
      <c r="P39" s="184"/>
      <c r="Q39" s="184"/>
    </row>
    <row r="40" spans="2:17" x14ac:dyDescent="0.25">
      <c r="B40" s="197"/>
      <c r="C40" s="198"/>
      <c r="D40" s="199"/>
      <c r="E40" s="199"/>
      <c r="F40" s="199"/>
      <c r="G40" s="199"/>
      <c r="H40" s="199"/>
      <c r="I40" s="199"/>
      <c r="J40" s="199"/>
      <c r="K40" s="199"/>
      <c r="L40" s="199"/>
      <c r="M40" s="200"/>
      <c r="O40" s="180"/>
      <c r="P40" s="184"/>
      <c r="Q40" s="184"/>
    </row>
    <row r="41" spans="2:17" x14ac:dyDescent="0.25">
      <c r="B41" s="201"/>
      <c r="C41" s="202"/>
      <c r="D41" s="203"/>
      <c r="E41" s="203"/>
      <c r="F41" s="203"/>
      <c r="G41" s="203"/>
      <c r="H41" s="203"/>
      <c r="I41" s="203"/>
      <c r="J41" s="203"/>
      <c r="K41" s="203"/>
      <c r="L41" s="203"/>
      <c r="M41" s="204"/>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row r="944" spans="15:17" x14ac:dyDescent="0.25">
      <c r="O944" s="180"/>
      <c r="P944" s="184"/>
      <c r="Q944" s="184"/>
    </row>
    <row r="945" spans="15:17" x14ac:dyDescent="0.25">
      <c r="O945" s="180"/>
      <c r="P945" s="184"/>
      <c r="Q945" s="184"/>
    </row>
    <row r="946" spans="15:17" x14ac:dyDescent="0.25">
      <c r="O946" s="180"/>
      <c r="P946" s="184"/>
      <c r="Q946" s="184"/>
    </row>
    <row r="947" spans="15:17" x14ac:dyDescent="0.25">
      <c r="O947" s="180"/>
      <c r="P947" s="184"/>
      <c r="Q947" s="184"/>
    </row>
    <row r="948" spans="15:17" x14ac:dyDescent="0.25">
      <c r="O948" s="180"/>
      <c r="P948" s="184"/>
      <c r="Q948" s="184"/>
    </row>
    <row r="949" spans="15:17" x14ac:dyDescent="0.25">
      <c r="O949" s="180"/>
      <c r="P949" s="184"/>
      <c r="Q949" s="184"/>
    </row>
    <row r="950" spans="15:17" x14ac:dyDescent="0.25">
      <c r="O950" s="180"/>
      <c r="P950" s="184"/>
      <c r="Q950" s="184"/>
    </row>
    <row r="951" spans="15:17" x14ac:dyDescent="0.25">
      <c r="O951" s="180"/>
      <c r="P951" s="184"/>
      <c r="Q951" s="184"/>
    </row>
    <row r="952" spans="15:17" x14ac:dyDescent="0.25">
      <c r="O952" s="180"/>
      <c r="P952" s="184"/>
      <c r="Q952" s="184"/>
    </row>
    <row r="953" spans="15:17" x14ac:dyDescent="0.25">
      <c r="O953" s="180"/>
      <c r="P953" s="184"/>
      <c r="Q953" s="184"/>
    </row>
    <row r="954" spans="15:17" x14ac:dyDescent="0.25">
      <c r="O954" s="180"/>
      <c r="P954" s="184"/>
      <c r="Q954" s="184"/>
    </row>
    <row r="955" spans="15:17" x14ac:dyDescent="0.25">
      <c r="O955" s="180"/>
      <c r="P955" s="184"/>
      <c r="Q955" s="184"/>
    </row>
    <row r="956" spans="15:17" x14ac:dyDescent="0.25">
      <c r="O956" s="180"/>
      <c r="P956" s="184"/>
      <c r="Q956" s="184"/>
    </row>
    <row r="957" spans="15:17" x14ac:dyDescent="0.25">
      <c r="O957" s="180"/>
      <c r="P957" s="184"/>
      <c r="Q957" s="184"/>
    </row>
    <row r="958" spans="15:17" x14ac:dyDescent="0.25">
      <c r="O958" s="180"/>
      <c r="P958" s="184"/>
      <c r="Q958" s="184"/>
    </row>
    <row r="959" spans="15:17" x14ac:dyDescent="0.25">
      <c r="O959" s="180"/>
      <c r="P959" s="184"/>
      <c r="Q959" s="184"/>
    </row>
    <row r="960" spans="15:17" x14ac:dyDescent="0.25">
      <c r="O960" s="180"/>
      <c r="P960" s="184"/>
      <c r="Q960" s="184"/>
    </row>
    <row r="961" spans="15:17" x14ac:dyDescent="0.25">
      <c r="O961" s="180"/>
      <c r="P961" s="184"/>
      <c r="Q961" s="184"/>
    </row>
    <row r="962" spans="15:17" x14ac:dyDescent="0.25">
      <c r="O962" s="180"/>
      <c r="P962" s="184"/>
      <c r="Q962" s="184"/>
    </row>
    <row r="963" spans="15:17" x14ac:dyDescent="0.25">
      <c r="O963" s="180"/>
      <c r="P963" s="184"/>
      <c r="Q963" s="184"/>
    </row>
    <row r="964" spans="15:17" x14ac:dyDescent="0.25">
      <c r="O964" s="180"/>
      <c r="P964" s="184"/>
      <c r="Q964" s="184"/>
    </row>
    <row r="965" spans="15:17" x14ac:dyDescent="0.25">
      <c r="O965" s="180"/>
      <c r="P965" s="184"/>
      <c r="Q965" s="184"/>
    </row>
    <row r="966" spans="15:17" x14ac:dyDescent="0.25">
      <c r="O966" s="180"/>
      <c r="P966" s="184"/>
      <c r="Q966" s="184"/>
    </row>
    <row r="967" spans="15:17" x14ac:dyDescent="0.25">
      <c r="O967" s="180"/>
      <c r="P967" s="184"/>
      <c r="Q967" s="184"/>
    </row>
    <row r="968" spans="15:17" x14ac:dyDescent="0.25">
      <c r="O968" s="180"/>
      <c r="P968" s="184"/>
      <c r="Q968" s="184"/>
    </row>
    <row r="969" spans="15:17" x14ac:dyDescent="0.25">
      <c r="O969" s="180"/>
      <c r="P969" s="184"/>
      <c r="Q969" s="184"/>
    </row>
    <row r="970" spans="15:17" x14ac:dyDescent="0.25">
      <c r="O970" s="180"/>
      <c r="P970" s="184"/>
      <c r="Q970" s="184"/>
    </row>
    <row r="971" spans="15:17" x14ac:dyDescent="0.25">
      <c r="O971" s="180"/>
      <c r="P971" s="184"/>
      <c r="Q971" s="184"/>
    </row>
    <row r="972" spans="15:17" x14ac:dyDescent="0.25">
      <c r="O972" s="180"/>
      <c r="P972" s="184"/>
      <c r="Q972" s="184"/>
    </row>
    <row r="973" spans="15:17" x14ac:dyDescent="0.25">
      <c r="O973" s="180"/>
      <c r="P973" s="184"/>
      <c r="Q973" s="184"/>
    </row>
    <row r="974" spans="15:17" x14ac:dyDescent="0.25">
      <c r="O974" s="180"/>
      <c r="P974" s="184"/>
      <c r="Q974" s="184"/>
    </row>
    <row r="975" spans="15:17" x14ac:dyDescent="0.25">
      <c r="O975" s="180"/>
      <c r="P975" s="184"/>
      <c r="Q975" s="184"/>
    </row>
    <row r="976" spans="15:17" x14ac:dyDescent="0.25">
      <c r="O976" s="180"/>
      <c r="P976" s="184"/>
      <c r="Q976" s="184"/>
    </row>
    <row r="977" spans="15:17" x14ac:dyDescent="0.25">
      <c r="O977" s="180"/>
      <c r="P977" s="184"/>
      <c r="Q977" s="184"/>
    </row>
    <row r="978" spans="15:17" x14ac:dyDescent="0.25">
      <c r="O978" s="180"/>
      <c r="P978" s="184"/>
      <c r="Q978" s="184"/>
    </row>
  </sheetData>
  <mergeCells count="1">
    <mergeCell ref="B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859"/>
  <sheetViews>
    <sheetView showGridLines="0" zoomScaleNormal="100" workbookViewId="0">
      <selection activeCell="O3" sqref="O3"/>
    </sheetView>
  </sheetViews>
  <sheetFormatPr defaultColWidth="8.85546875" defaultRowHeight="15" x14ac:dyDescent="0.25"/>
  <cols>
    <col min="1" max="1" width="4.28515625" style="181" customWidth="1"/>
    <col min="2" max="2" width="21.28515625" style="180" customWidth="1"/>
    <col min="3" max="3" width="16.28515625" style="180" customWidth="1"/>
    <col min="4" max="4" width="9.7109375" style="180" customWidth="1"/>
    <col min="5" max="12" width="9.7109375" style="181" customWidth="1"/>
    <col min="13" max="13" width="12" style="181" customWidth="1"/>
    <col min="14" max="14" width="11.28515625" style="181" customWidth="1"/>
    <col min="15" max="17" width="15.28515625" style="181" customWidth="1"/>
    <col min="18" max="16384" width="8.85546875" style="181"/>
  </cols>
  <sheetData>
    <row r="1" spans="2:17" ht="21" customHeight="1" x14ac:dyDescent="0.25">
      <c r="B1" s="206" t="s">
        <v>639</v>
      </c>
      <c r="N1"/>
    </row>
    <row r="2" spans="2:17" ht="13.5" customHeight="1" x14ac:dyDescent="0.25"/>
    <row r="3" spans="2:17" ht="16.5" customHeight="1" x14ac:dyDescent="0.25">
      <c r="B3" s="207" t="s">
        <v>525</v>
      </c>
      <c r="C3" s="186"/>
      <c r="D3" s="181"/>
      <c r="O3" s="180"/>
      <c r="P3" s="184"/>
      <c r="Q3" s="184"/>
    </row>
    <row r="4" spans="2:17" x14ac:dyDescent="0.25">
      <c r="B4" s="192"/>
      <c r="C4" s="193"/>
      <c r="D4" s="194"/>
      <c r="E4" s="195"/>
      <c r="F4" s="195"/>
      <c r="G4" s="195"/>
      <c r="H4" s="195"/>
      <c r="I4" s="195"/>
      <c r="J4" s="195"/>
      <c r="K4" s="195"/>
      <c r="L4" s="195"/>
      <c r="M4" s="196"/>
      <c r="O4" s="180"/>
      <c r="P4" s="184"/>
      <c r="Q4" s="184"/>
    </row>
    <row r="5" spans="2:17" x14ac:dyDescent="0.25">
      <c r="B5" s="197"/>
      <c r="C5" s="198"/>
      <c r="D5" s="199"/>
      <c r="E5" s="199"/>
      <c r="F5" s="199"/>
      <c r="G5" s="199"/>
      <c r="H5" s="199"/>
      <c r="I5" s="199"/>
      <c r="J5" s="199"/>
      <c r="K5" s="199"/>
      <c r="L5" s="199"/>
      <c r="M5" s="200"/>
      <c r="O5" s="180"/>
      <c r="P5" s="184"/>
      <c r="Q5" s="184"/>
    </row>
    <row r="6" spans="2:17" x14ac:dyDescent="0.25">
      <c r="B6" s="197"/>
      <c r="C6" s="198"/>
      <c r="D6" s="199"/>
      <c r="E6" s="199"/>
      <c r="F6" s="199"/>
      <c r="G6" s="199"/>
      <c r="H6" s="199"/>
      <c r="I6" s="199"/>
      <c r="J6" s="199"/>
      <c r="K6" s="199"/>
      <c r="L6" s="199"/>
      <c r="M6" s="200"/>
      <c r="O6" s="180"/>
      <c r="P6" s="184"/>
      <c r="Q6" s="184"/>
    </row>
    <row r="7" spans="2:17" x14ac:dyDescent="0.25">
      <c r="B7" s="197"/>
      <c r="C7" s="198"/>
      <c r="D7" s="199"/>
      <c r="E7" s="199"/>
      <c r="F7" s="199"/>
      <c r="G7" s="199"/>
      <c r="H7" s="199"/>
      <c r="I7" s="199"/>
      <c r="J7" s="199"/>
      <c r="K7" s="199"/>
      <c r="L7" s="199"/>
      <c r="M7" s="200"/>
      <c r="O7" s="180"/>
      <c r="P7" s="184"/>
      <c r="Q7" s="184"/>
    </row>
    <row r="8" spans="2:17" x14ac:dyDescent="0.25">
      <c r="B8" s="197"/>
      <c r="C8" s="198"/>
      <c r="D8" s="199"/>
      <c r="E8" s="199"/>
      <c r="F8" s="199"/>
      <c r="G8" s="199"/>
      <c r="H8" s="199"/>
      <c r="I8" s="199"/>
      <c r="J8" s="199"/>
      <c r="K8" s="199"/>
      <c r="L8" s="199"/>
      <c r="M8" s="200"/>
      <c r="O8" s="180"/>
      <c r="P8" s="184"/>
      <c r="Q8" s="184"/>
    </row>
    <row r="9" spans="2:17" x14ac:dyDescent="0.25">
      <c r="B9" s="197"/>
      <c r="C9" s="198"/>
      <c r="D9" s="199"/>
      <c r="E9" s="199"/>
      <c r="F9" s="199"/>
      <c r="G9" s="199"/>
      <c r="H9" s="199"/>
      <c r="I9" s="199"/>
      <c r="J9" s="199"/>
      <c r="K9" s="199"/>
      <c r="L9" s="199"/>
      <c r="M9" s="200"/>
      <c r="O9" s="180"/>
      <c r="P9" s="184"/>
      <c r="Q9" s="184"/>
    </row>
    <row r="10" spans="2:17" x14ac:dyDescent="0.25">
      <c r="B10" s="197"/>
      <c r="C10" s="198"/>
      <c r="D10" s="199"/>
      <c r="E10" s="199"/>
      <c r="F10" s="199"/>
      <c r="G10" s="199"/>
      <c r="H10" s="199"/>
      <c r="I10" s="199"/>
      <c r="J10" s="199"/>
      <c r="K10" s="199"/>
      <c r="L10" s="199"/>
      <c r="M10" s="200"/>
      <c r="O10" s="180"/>
      <c r="P10" s="184"/>
      <c r="Q10" s="184"/>
    </row>
    <row r="11" spans="2:17" x14ac:dyDescent="0.25">
      <c r="B11" s="197"/>
      <c r="C11" s="198"/>
      <c r="D11" s="199"/>
      <c r="E11" s="199"/>
      <c r="F11" s="199"/>
      <c r="G11" s="199"/>
      <c r="H11" s="199"/>
      <c r="I11" s="199"/>
      <c r="J11" s="199"/>
      <c r="K11" s="199"/>
      <c r="L11" s="199"/>
      <c r="M11" s="200"/>
      <c r="O11" s="180"/>
      <c r="P11" s="184"/>
      <c r="Q11" s="184"/>
    </row>
    <row r="12" spans="2:17" x14ac:dyDescent="0.25">
      <c r="B12" s="197"/>
      <c r="C12" s="198"/>
      <c r="D12" s="199"/>
      <c r="E12" s="199"/>
      <c r="F12" s="199"/>
      <c r="G12" s="199"/>
      <c r="H12" s="199"/>
      <c r="I12" s="199"/>
      <c r="J12" s="199"/>
      <c r="K12" s="199"/>
      <c r="L12" s="199"/>
      <c r="M12" s="200"/>
      <c r="O12" s="180"/>
      <c r="P12" s="184"/>
      <c r="Q12" s="184"/>
    </row>
    <row r="13" spans="2:17" x14ac:dyDescent="0.25">
      <c r="B13" s="197"/>
      <c r="C13" s="198"/>
      <c r="D13" s="199"/>
      <c r="E13" s="199"/>
      <c r="F13" s="199"/>
      <c r="G13" s="199"/>
      <c r="H13" s="199"/>
      <c r="I13" s="199"/>
      <c r="J13" s="199"/>
      <c r="K13" s="199"/>
      <c r="L13" s="199"/>
      <c r="M13" s="200"/>
      <c r="O13" s="180"/>
      <c r="P13" s="184"/>
      <c r="Q13" s="184"/>
    </row>
    <row r="14" spans="2:17" x14ac:dyDescent="0.25">
      <c r="B14" s="197"/>
      <c r="C14" s="198"/>
      <c r="D14" s="199"/>
      <c r="E14" s="199"/>
      <c r="F14" s="199"/>
      <c r="G14" s="198"/>
      <c r="H14" s="199"/>
      <c r="I14" s="199"/>
      <c r="J14" s="199"/>
      <c r="K14" s="199"/>
      <c r="L14" s="199"/>
      <c r="M14" s="200"/>
      <c r="O14" s="180"/>
      <c r="P14" s="184"/>
      <c r="Q14" s="184"/>
    </row>
    <row r="15" spans="2:17" x14ac:dyDescent="0.25">
      <c r="B15" s="197"/>
      <c r="C15" s="198"/>
      <c r="D15" s="199"/>
      <c r="E15" s="199"/>
      <c r="F15" s="199"/>
      <c r="G15" s="199"/>
      <c r="H15" s="199"/>
      <c r="I15" s="199"/>
      <c r="J15" s="199"/>
      <c r="K15" s="199"/>
      <c r="L15" s="199"/>
      <c r="M15" s="200"/>
      <c r="O15" s="180"/>
      <c r="P15" s="184"/>
      <c r="Q15" s="184"/>
    </row>
    <row r="16" spans="2:17" x14ac:dyDescent="0.25">
      <c r="B16" s="197"/>
      <c r="C16" s="198"/>
      <c r="D16" s="199"/>
      <c r="E16" s="199"/>
      <c r="F16" s="199"/>
      <c r="G16" s="199"/>
      <c r="H16" s="199"/>
      <c r="I16" s="199"/>
      <c r="J16" s="199"/>
      <c r="K16" s="199"/>
      <c r="L16" s="199"/>
      <c r="M16" s="200"/>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9"/>
      <c r="H18" s="199"/>
      <c r="I18" s="199"/>
      <c r="J18" s="199"/>
      <c r="K18" s="199"/>
      <c r="L18" s="199"/>
      <c r="M18" s="200"/>
      <c r="O18" s="180"/>
      <c r="P18" s="184"/>
      <c r="Q18" s="184"/>
    </row>
    <row r="19" spans="2:17" x14ac:dyDescent="0.25">
      <c r="B19" s="197"/>
      <c r="C19" s="198"/>
      <c r="D19" s="199"/>
      <c r="E19" s="199"/>
      <c r="F19" s="199"/>
      <c r="G19" s="199"/>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201"/>
      <c r="C21" s="202"/>
      <c r="D21" s="203"/>
      <c r="E21" s="203"/>
      <c r="F21" s="203"/>
      <c r="G21" s="203"/>
      <c r="H21" s="203"/>
      <c r="I21" s="203"/>
      <c r="J21" s="203"/>
      <c r="K21" s="203"/>
      <c r="L21" s="203"/>
      <c r="M21" s="204"/>
      <c r="O21" s="180"/>
      <c r="P21" s="184"/>
      <c r="Q21" s="184"/>
    </row>
    <row r="22" spans="2:17" x14ac:dyDescent="0.25">
      <c r="B22" s="181"/>
      <c r="C22" s="205"/>
      <c r="D22" s="181"/>
      <c r="O22" s="180"/>
      <c r="P22" s="184"/>
      <c r="Q22" s="184"/>
    </row>
    <row r="23" spans="2:17" x14ac:dyDescent="0.25">
      <c r="O23" s="180"/>
      <c r="P23" s="184"/>
      <c r="Q23" s="184"/>
    </row>
    <row r="24" spans="2:17" x14ac:dyDescent="0.25">
      <c r="O24" s="180"/>
      <c r="P24" s="184"/>
      <c r="Q24" s="184"/>
    </row>
    <row r="25" spans="2:17" x14ac:dyDescent="0.25">
      <c r="O25" s="180"/>
      <c r="P25" s="184"/>
      <c r="Q25" s="184"/>
    </row>
    <row r="26" spans="2:17" x14ac:dyDescent="0.25">
      <c r="O26" s="180"/>
      <c r="P26" s="184"/>
      <c r="Q26" s="184"/>
    </row>
    <row r="27" spans="2:17" x14ac:dyDescent="0.25">
      <c r="O27" s="180"/>
      <c r="P27" s="184"/>
      <c r="Q27" s="184"/>
    </row>
    <row r="28" spans="2:17" x14ac:dyDescent="0.25">
      <c r="O28" s="180"/>
      <c r="P28" s="184"/>
      <c r="Q28" s="184"/>
    </row>
    <row r="29" spans="2:17" x14ac:dyDescent="0.25">
      <c r="O29" s="180"/>
      <c r="P29" s="184"/>
      <c r="Q29" s="184"/>
    </row>
    <row r="30" spans="2:17" x14ac:dyDescent="0.25">
      <c r="O30" s="180"/>
      <c r="P30" s="184"/>
      <c r="Q30" s="184"/>
    </row>
    <row r="31" spans="2:17" x14ac:dyDescent="0.25">
      <c r="O31" s="180"/>
      <c r="P31" s="184"/>
      <c r="Q31" s="184"/>
    </row>
    <row r="32" spans="2:17" x14ac:dyDescent="0.25">
      <c r="O32" s="180"/>
      <c r="P32" s="184"/>
      <c r="Q32" s="184"/>
    </row>
    <row r="33" spans="15:17" x14ac:dyDescent="0.25">
      <c r="O33" s="180"/>
      <c r="P33" s="184"/>
      <c r="Q33" s="184"/>
    </row>
    <row r="34" spans="15:17" x14ac:dyDescent="0.25">
      <c r="O34" s="180"/>
      <c r="P34" s="184"/>
      <c r="Q34" s="184"/>
    </row>
    <row r="35" spans="15:17" x14ac:dyDescent="0.25">
      <c r="O35" s="180"/>
      <c r="P35" s="184"/>
      <c r="Q35" s="184"/>
    </row>
    <row r="36" spans="15:17" x14ac:dyDescent="0.25">
      <c r="O36" s="180"/>
      <c r="P36" s="184"/>
      <c r="Q36" s="184"/>
    </row>
    <row r="37" spans="15:17" x14ac:dyDescent="0.25">
      <c r="O37" s="180"/>
      <c r="P37" s="184"/>
      <c r="Q37" s="184"/>
    </row>
    <row r="38" spans="15:17" x14ac:dyDescent="0.25">
      <c r="O38" s="180"/>
      <c r="P38" s="184"/>
      <c r="Q38" s="184"/>
    </row>
    <row r="39" spans="15:17" x14ac:dyDescent="0.25">
      <c r="O39" s="180"/>
      <c r="P39" s="184"/>
      <c r="Q39" s="184"/>
    </row>
    <row r="40" spans="15:17" x14ac:dyDescent="0.25">
      <c r="O40" s="180"/>
      <c r="P40" s="184"/>
      <c r="Q40" s="184"/>
    </row>
    <row r="41" spans="15:17" x14ac:dyDescent="0.25">
      <c r="O41" s="180"/>
      <c r="P41" s="184"/>
      <c r="Q41" s="184"/>
    </row>
    <row r="42" spans="15:17" x14ac:dyDescent="0.25">
      <c r="O42" s="180"/>
      <c r="P42" s="184"/>
      <c r="Q42" s="184"/>
    </row>
    <row r="43" spans="15:17" x14ac:dyDescent="0.25">
      <c r="O43" s="180"/>
      <c r="P43" s="184"/>
      <c r="Q43" s="184"/>
    </row>
    <row r="44" spans="15:17" x14ac:dyDescent="0.25">
      <c r="O44" s="180"/>
      <c r="P44" s="184"/>
      <c r="Q44" s="184"/>
    </row>
    <row r="45" spans="15:17" x14ac:dyDescent="0.25">
      <c r="O45" s="180"/>
      <c r="P45" s="184"/>
      <c r="Q45" s="184"/>
    </row>
    <row r="46" spans="15:17" x14ac:dyDescent="0.25">
      <c r="O46" s="180"/>
      <c r="P46" s="184"/>
      <c r="Q46" s="184"/>
    </row>
    <row r="47" spans="15:17" x14ac:dyDescent="0.25">
      <c r="O47" s="180"/>
      <c r="P47" s="184"/>
      <c r="Q47" s="184"/>
    </row>
    <row r="48" spans="15: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969"/>
  <sheetViews>
    <sheetView showGridLines="0" zoomScaleNormal="100" workbookViewId="0">
      <selection activeCell="N2" sqref="N2"/>
    </sheetView>
  </sheetViews>
  <sheetFormatPr defaultColWidth="8.85546875" defaultRowHeight="15" x14ac:dyDescent="0.25"/>
  <cols>
    <col min="1" max="1" width="4.28515625" style="181" customWidth="1"/>
    <col min="2" max="2" width="21.28515625" style="180" customWidth="1"/>
    <col min="3" max="3" width="16.28515625" style="180" customWidth="1"/>
    <col min="4" max="4" width="9.7109375" style="180" customWidth="1"/>
    <col min="5" max="12" width="9.7109375" style="181" customWidth="1"/>
    <col min="13" max="13" width="12" style="181" customWidth="1"/>
    <col min="14" max="14" width="37.42578125" style="181" customWidth="1"/>
    <col min="15" max="17" width="15.28515625" style="181" customWidth="1"/>
    <col min="18" max="16384" width="8.85546875" style="181"/>
  </cols>
  <sheetData>
    <row r="1" spans="2:17" ht="21" customHeight="1" x14ac:dyDescent="0.25">
      <c r="B1" s="206" t="s">
        <v>559</v>
      </c>
      <c r="N1" t="s">
        <v>706</v>
      </c>
    </row>
    <row r="2" spans="2:17" ht="13.5" customHeight="1" x14ac:dyDescent="0.25">
      <c r="N2" s="181" t="s">
        <v>699</v>
      </c>
    </row>
    <row r="3" spans="2:17" ht="34.15" customHeight="1" x14ac:dyDescent="0.25">
      <c r="B3" s="418" t="s">
        <v>526</v>
      </c>
      <c r="C3" s="418"/>
      <c r="D3" s="418"/>
      <c r="E3" s="418"/>
      <c r="F3" s="418"/>
      <c r="G3" s="418"/>
      <c r="H3" s="418"/>
      <c r="I3" s="418"/>
      <c r="J3" s="418"/>
    </row>
    <row r="4" spans="2:17" ht="16.899999999999999" customHeight="1" x14ac:dyDescent="0.25">
      <c r="B4" s="191"/>
      <c r="O4" s="180"/>
      <c r="P4" s="184"/>
      <c r="Q4" s="184"/>
    </row>
    <row r="5" spans="2:17" ht="16.5" customHeight="1" x14ac:dyDescent="0.25">
      <c r="B5" s="207" t="s">
        <v>666</v>
      </c>
      <c r="C5" s="186"/>
      <c r="D5" s="181"/>
      <c r="O5" s="180"/>
      <c r="P5" s="184"/>
      <c r="Q5" s="184"/>
    </row>
    <row r="6" spans="2:17" ht="16.5" customHeight="1" x14ac:dyDescent="0.25">
      <c r="B6" s="208"/>
      <c r="C6" s="186"/>
      <c r="D6" s="181"/>
      <c r="O6" s="180"/>
      <c r="P6" s="184"/>
      <c r="Q6" s="184"/>
    </row>
    <row r="7" spans="2:17" ht="16.5" customHeight="1" x14ac:dyDescent="0.25">
      <c r="B7" s="182" t="s">
        <v>534</v>
      </c>
      <c r="C7" s="186"/>
      <c r="D7" s="181"/>
      <c r="O7" s="180"/>
      <c r="P7" s="184"/>
      <c r="Q7" s="184"/>
    </row>
    <row r="8" spans="2:17" ht="16.5" customHeight="1" x14ac:dyDescent="0.25">
      <c r="B8" s="187"/>
      <c r="C8" s="188">
        <v>2021</v>
      </c>
      <c r="D8" s="189">
        <v>2020</v>
      </c>
      <c r="E8" s="188">
        <v>2019</v>
      </c>
      <c r="F8" s="189">
        <v>2018</v>
      </c>
      <c r="G8" s="188">
        <v>2017</v>
      </c>
      <c r="O8" s="180"/>
      <c r="P8" s="184"/>
      <c r="Q8" s="184"/>
    </row>
    <row r="9" spans="2:17" ht="16.5" customHeight="1" x14ac:dyDescent="0.25">
      <c r="B9" s="187" t="s">
        <v>531</v>
      </c>
      <c r="C9" s="188"/>
      <c r="D9" s="190"/>
      <c r="E9" s="190"/>
      <c r="F9" s="190"/>
      <c r="G9" s="190"/>
      <c r="O9" s="180"/>
      <c r="P9" s="184"/>
      <c r="Q9" s="184"/>
    </row>
    <row r="10" spans="2:17" ht="16.5" customHeight="1" x14ac:dyDescent="0.25">
      <c r="B10" s="187" t="s">
        <v>532</v>
      </c>
      <c r="C10" s="188"/>
      <c r="D10" s="190"/>
      <c r="E10" s="190"/>
      <c r="F10" s="190"/>
      <c r="G10" s="190"/>
      <c r="O10" s="180"/>
      <c r="P10" s="184"/>
      <c r="Q10" s="184"/>
    </row>
    <row r="11" spans="2:17" ht="16.5" customHeight="1" x14ac:dyDescent="0.25">
      <c r="B11" s="187" t="s">
        <v>533</v>
      </c>
      <c r="C11" s="188"/>
      <c r="D11" s="190"/>
      <c r="E11" s="190"/>
      <c r="F11" s="190"/>
      <c r="G11" s="190"/>
      <c r="O11" s="180"/>
      <c r="P11" s="184"/>
      <c r="Q11" s="184"/>
    </row>
    <row r="12" spans="2:17" ht="16.5" customHeight="1" x14ac:dyDescent="0.25">
      <c r="B12" s="208"/>
      <c r="C12" s="186"/>
      <c r="D12" s="181"/>
      <c r="O12" s="180"/>
      <c r="P12" s="184"/>
      <c r="Q12" s="184"/>
    </row>
    <row r="13" spans="2:17" ht="16.5" customHeight="1" x14ac:dyDescent="0.25">
      <c r="B13" s="182" t="s">
        <v>535</v>
      </c>
      <c r="C13" s="186"/>
      <c r="D13" s="181"/>
      <c r="O13" s="180"/>
      <c r="P13" s="184"/>
      <c r="Q13" s="184"/>
    </row>
    <row r="14" spans="2:17" x14ac:dyDescent="0.25">
      <c r="B14" s="209"/>
      <c r="C14" s="193"/>
      <c r="D14" s="194"/>
      <c r="E14" s="195"/>
      <c r="F14" s="195"/>
      <c r="G14" s="195"/>
      <c r="H14" s="195"/>
      <c r="I14" s="195"/>
      <c r="J14" s="195"/>
      <c r="K14" s="195"/>
      <c r="L14" s="195"/>
      <c r="M14" s="196"/>
      <c r="O14" s="180"/>
      <c r="P14" s="184"/>
      <c r="Q14" s="184"/>
    </row>
    <row r="15" spans="2:17" x14ac:dyDescent="0.25">
      <c r="B15" s="197"/>
      <c r="C15" s="198"/>
      <c r="D15" s="199"/>
      <c r="E15" s="199"/>
      <c r="F15" s="199"/>
      <c r="G15" s="199"/>
      <c r="H15" s="199"/>
      <c r="I15" s="199"/>
      <c r="J15" s="199"/>
      <c r="K15" s="199"/>
      <c r="L15" s="199"/>
      <c r="M15" s="200"/>
      <c r="O15" s="180"/>
      <c r="P15" s="184"/>
      <c r="Q15" s="184"/>
    </row>
    <row r="16" spans="2:17" x14ac:dyDescent="0.25">
      <c r="B16" s="197"/>
      <c r="C16" s="198"/>
      <c r="D16" s="199"/>
      <c r="E16" s="199"/>
      <c r="F16" s="199"/>
      <c r="G16" s="199"/>
      <c r="H16" s="199"/>
      <c r="I16" s="199"/>
      <c r="J16" s="199"/>
      <c r="K16" s="199"/>
      <c r="L16" s="199"/>
      <c r="M16" s="200"/>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9"/>
      <c r="H18" s="199"/>
      <c r="I18" s="199"/>
      <c r="J18" s="199"/>
      <c r="K18" s="199"/>
      <c r="L18" s="199"/>
      <c r="M18" s="200"/>
      <c r="O18" s="180"/>
      <c r="P18" s="184"/>
      <c r="Q18" s="184"/>
    </row>
    <row r="19" spans="2:17" x14ac:dyDescent="0.25">
      <c r="B19" s="197"/>
      <c r="C19" s="198"/>
      <c r="D19" s="199"/>
      <c r="E19" s="199"/>
      <c r="F19" s="199"/>
      <c r="G19" s="199"/>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197"/>
      <c r="C21" s="198"/>
      <c r="D21" s="199"/>
      <c r="E21" s="199"/>
      <c r="F21" s="199"/>
      <c r="G21" s="199"/>
      <c r="H21" s="199"/>
      <c r="I21" s="199"/>
      <c r="J21" s="199"/>
      <c r="K21" s="199"/>
      <c r="L21" s="199"/>
      <c r="M21" s="200"/>
      <c r="O21" s="180"/>
      <c r="P21" s="184"/>
      <c r="Q21" s="184"/>
    </row>
    <row r="22" spans="2:17" x14ac:dyDescent="0.25">
      <c r="B22" s="197"/>
      <c r="C22" s="198"/>
      <c r="D22" s="199"/>
      <c r="E22" s="199"/>
      <c r="F22" s="199"/>
      <c r="G22" s="199"/>
      <c r="H22" s="199"/>
      <c r="I22" s="199"/>
      <c r="J22" s="199"/>
      <c r="K22" s="199"/>
      <c r="L22" s="199"/>
      <c r="M22" s="200"/>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9"/>
      <c r="H28" s="199"/>
      <c r="I28" s="199"/>
      <c r="J28" s="199"/>
      <c r="K28" s="199"/>
      <c r="L28" s="199"/>
      <c r="M28" s="200"/>
      <c r="O28" s="180"/>
      <c r="P28" s="184"/>
      <c r="Q28" s="184"/>
    </row>
    <row r="29" spans="2:17" x14ac:dyDescent="0.25">
      <c r="B29" s="197"/>
      <c r="C29" s="198"/>
      <c r="D29" s="199"/>
      <c r="E29" s="199"/>
      <c r="F29" s="199"/>
      <c r="G29" s="199"/>
      <c r="H29" s="199"/>
      <c r="I29" s="199"/>
      <c r="J29" s="199"/>
      <c r="K29" s="199"/>
      <c r="L29" s="199"/>
      <c r="M29" s="200"/>
      <c r="O29" s="180"/>
      <c r="P29" s="184"/>
      <c r="Q29" s="184"/>
    </row>
    <row r="30" spans="2:17" x14ac:dyDescent="0.25">
      <c r="B30" s="197"/>
      <c r="C30" s="198"/>
      <c r="D30" s="199"/>
      <c r="E30" s="199"/>
      <c r="F30" s="199"/>
      <c r="G30" s="199"/>
      <c r="H30" s="199"/>
      <c r="I30" s="199"/>
      <c r="J30" s="199"/>
      <c r="K30" s="199"/>
      <c r="L30" s="199"/>
      <c r="M30" s="200"/>
      <c r="O30" s="180"/>
      <c r="P30" s="184"/>
      <c r="Q30" s="184"/>
    </row>
    <row r="31" spans="2:17" x14ac:dyDescent="0.25">
      <c r="B31" s="197"/>
      <c r="C31" s="198"/>
      <c r="D31" s="199"/>
      <c r="E31" s="199"/>
      <c r="F31" s="199"/>
      <c r="G31" s="199"/>
      <c r="H31" s="199"/>
      <c r="I31" s="199"/>
      <c r="J31" s="199"/>
      <c r="K31" s="199"/>
      <c r="L31" s="199"/>
      <c r="M31" s="200"/>
      <c r="O31" s="180"/>
      <c r="P31" s="184"/>
      <c r="Q31" s="184"/>
    </row>
    <row r="32" spans="2:17" x14ac:dyDescent="0.25">
      <c r="B32" s="197"/>
      <c r="C32" s="198"/>
      <c r="D32" s="199"/>
      <c r="E32" s="199"/>
      <c r="F32" s="199"/>
      <c r="G32" s="198"/>
      <c r="H32" s="199"/>
      <c r="I32" s="199"/>
      <c r="J32" s="199"/>
      <c r="K32" s="199"/>
      <c r="L32" s="199"/>
      <c r="M32" s="200"/>
      <c r="O32" s="180"/>
      <c r="P32" s="184"/>
      <c r="Q32" s="184"/>
    </row>
    <row r="33" spans="2:17" x14ac:dyDescent="0.25">
      <c r="B33" s="197"/>
      <c r="C33" s="198"/>
      <c r="D33" s="199"/>
      <c r="E33" s="199"/>
      <c r="F33" s="199"/>
      <c r="G33" s="199"/>
      <c r="H33" s="199"/>
      <c r="I33" s="199"/>
      <c r="J33" s="199"/>
      <c r="K33" s="199"/>
      <c r="L33" s="199"/>
      <c r="M33" s="200"/>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198"/>
      <c r="D37" s="199"/>
      <c r="E37" s="199"/>
      <c r="F37" s="199"/>
      <c r="G37" s="199"/>
      <c r="H37" s="199"/>
      <c r="I37" s="199"/>
      <c r="J37" s="199"/>
      <c r="K37" s="199"/>
      <c r="L37" s="199"/>
      <c r="M37" s="200"/>
      <c r="O37" s="180"/>
      <c r="P37" s="184"/>
      <c r="Q37" s="184"/>
    </row>
    <row r="38" spans="2:17" x14ac:dyDescent="0.25">
      <c r="B38" s="197"/>
      <c r="C38" s="198"/>
      <c r="D38" s="199"/>
      <c r="E38" s="199"/>
      <c r="F38" s="199"/>
      <c r="G38" s="199"/>
      <c r="H38" s="199"/>
      <c r="I38" s="199"/>
      <c r="J38" s="199"/>
      <c r="K38" s="199"/>
      <c r="L38" s="199"/>
      <c r="M38" s="200"/>
      <c r="O38" s="180"/>
      <c r="P38" s="184"/>
      <c r="Q38" s="184"/>
    </row>
    <row r="39" spans="2:17" x14ac:dyDescent="0.25">
      <c r="B39" s="201"/>
      <c r="C39" s="202"/>
      <c r="D39" s="203"/>
      <c r="E39" s="203"/>
      <c r="F39" s="203"/>
      <c r="G39" s="203"/>
      <c r="H39" s="203"/>
      <c r="I39" s="203"/>
      <c r="J39" s="203"/>
      <c r="K39" s="203"/>
      <c r="L39" s="203"/>
      <c r="M39" s="204"/>
      <c r="O39" s="180"/>
      <c r="P39" s="184"/>
      <c r="Q39" s="184"/>
    </row>
    <row r="40" spans="2:17" x14ac:dyDescent="0.25">
      <c r="B40" s="181"/>
      <c r="C40" s="205"/>
      <c r="D40" s="181"/>
      <c r="O40" s="180"/>
      <c r="P40" s="184"/>
      <c r="Q40" s="184"/>
    </row>
    <row r="41" spans="2:17" x14ac:dyDescent="0.25">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row r="944" spans="15:17" x14ac:dyDescent="0.25">
      <c r="O944" s="180"/>
      <c r="P944" s="184"/>
      <c r="Q944" s="184"/>
    </row>
    <row r="945" spans="15:17" x14ac:dyDescent="0.25">
      <c r="O945" s="180"/>
      <c r="P945" s="184"/>
      <c r="Q945" s="184"/>
    </row>
    <row r="946" spans="15:17" x14ac:dyDescent="0.25">
      <c r="O946" s="180"/>
      <c r="P946" s="184"/>
      <c r="Q946" s="184"/>
    </row>
    <row r="947" spans="15:17" x14ac:dyDescent="0.25">
      <c r="O947" s="180"/>
      <c r="P947" s="184"/>
      <c r="Q947" s="184"/>
    </row>
    <row r="948" spans="15:17" x14ac:dyDescent="0.25">
      <c r="O948" s="180"/>
      <c r="P948" s="184"/>
      <c r="Q948" s="184"/>
    </row>
    <row r="949" spans="15:17" x14ac:dyDescent="0.25">
      <c r="O949" s="180"/>
      <c r="P949" s="184"/>
      <c r="Q949" s="184"/>
    </row>
    <row r="950" spans="15:17" x14ac:dyDescent="0.25">
      <c r="O950" s="180"/>
      <c r="P950" s="184"/>
      <c r="Q950" s="184"/>
    </row>
    <row r="951" spans="15:17" x14ac:dyDescent="0.25">
      <c r="O951" s="180"/>
      <c r="P951" s="184"/>
      <c r="Q951" s="184"/>
    </row>
    <row r="952" spans="15:17" x14ac:dyDescent="0.25">
      <c r="O952" s="180"/>
      <c r="P952" s="184"/>
      <c r="Q952" s="184"/>
    </row>
    <row r="953" spans="15:17" x14ac:dyDescent="0.25">
      <c r="O953" s="180"/>
      <c r="P953" s="184"/>
      <c r="Q953" s="184"/>
    </row>
    <row r="954" spans="15:17" x14ac:dyDescent="0.25">
      <c r="O954" s="180"/>
      <c r="P954" s="184"/>
      <c r="Q954" s="184"/>
    </row>
    <row r="955" spans="15:17" x14ac:dyDescent="0.25">
      <c r="O955" s="180"/>
      <c r="P955" s="184"/>
      <c r="Q955" s="184"/>
    </row>
    <row r="956" spans="15:17" x14ac:dyDescent="0.25">
      <c r="O956" s="180"/>
      <c r="P956" s="184"/>
      <c r="Q956" s="184"/>
    </row>
    <row r="957" spans="15:17" x14ac:dyDescent="0.25">
      <c r="O957" s="180"/>
      <c r="P957" s="184"/>
      <c r="Q957" s="184"/>
    </row>
    <row r="958" spans="15:17" x14ac:dyDescent="0.25">
      <c r="O958" s="180"/>
      <c r="P958" s="184"/>
      <c r="Q958" s="184"/>
    </row>
    <row r="959" spans="15:17" x14ac:dyDescent="0.25">
      <c r="O959" s="180"/>
      <c r="P959" s="184"/>
      <c r="Q959" s="184"/>
    </row>
    <row r="960" spans="15:17" x14ac:dyDescent="0.25">
      <c r="O960" s="180"/>
      <c r="P960" s="184"/>
      <c r="Q960" s="184"/>
    </row>
    <row r="961" spans="15:17" x14ac:dyDescent="0.25">
      <c r="O961" s="180"/>
      <c r="P961" s="184"/>
      <c r="Q961" s="184"/>
    </row>
    <row r="962" spans="15:17" x14ac:dyDescent="0.25">
      <c r="O962" s="180"/>
      <c r="P962" s="184"/>
      <c r="Q962" s="184"/>
    </row>
    <row r="963" spans="15:17" x14ac:dyDescent="0.25">
      <c r="O963" s="180"/>
      <c r="P963" s="184"/>
      <c r="Q963" s="184"/>
    </row>
    <row r="964" spans="15:17" x14ac:dyDescent="0.25">
      <c r="O964" s="180"/>
      <c r="P964" s="184"/>
      <c r="Q964" s="184"/>
    </row>
    <row r="965" spans="15:17" x14ac:dyDescent="0.25">
      <c r="O965" s="180"/>
      <c r="P965" s="184"/>
      <c r="Q965" s="184"/>
    </row>
    <row r="966" spans="15:17" x14ac:dyDescent="0.25">
      <c r="O966" s="180"/>
      <c r="P966" s="184"/>
      <c r="Q966" s="184"/>
    </row>
    <row r="967" spans="15:17" x14ac:dyDescent="0.25">
      <c r="O967" s="180"/>
      <c r="P967" s="184"/>
      <c r="Q967" s="184"/>
    </row>
    <row r="968" spans="15:17" x14ac:dyDescent="0.25">
      <c r="O968" s="180"/>
      <c r="P968" s="184"/>
      <c r="Q968" s="184"/>
    </row>
    <row r="969" spans="15:17" x14ac:dyDescent="0.25">
      <c r="O969" s="180"/>
      <c r="P969" s="184"/>
      <c r="Q969" s="184"/>
    </row>
  </sheetData>
  <mergeCells count="1">
    <mergeCell ref="B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970"/>
  <sheetViews>
    <sheetView showGridLines="0" zoomScaleNormal="100" workbookViewId="0">
      <selection activeCell="N2" sqref="N2"/>
    </sheetView>
  </sheetViews>
  <sheetFormatPr defaultColWidth="8.85546875" defaultRowHeight="15" x14ac:dyDescent="0.25"/>
  <cols>
    <col min="1" max="1" width="4.28515625" style="181" customWidth="1"/>
    <col min="2" max="2" width="21.28515625" style="180" customWidth="1"/>
    <col min="3" max="3" width="16.28515625" style="180" customWidth="1"/>
    <col min="4" max="4" width="9.7109375" style="180" customWidth="1"/>
    <col min="5" max="12" width="9.7109375" style="181" customWidth="1"/>
    <col min="13" max="13" width="12" style="181" customWidth="1"/>
    <col min="14" max="14" width="38.5703125" style="181" bestFit="1" customWidth="1"/>
    <col min="15" max="17" width="15.28515625" style="181" customWidth="1"/>
    <col min="18" max="16384" width="8.85546875" style="181"/>
  </cols>
  <sheetData>
    <row r="1" spans="2:17" ht="21" customHeight="1" x14ac:dyDescent="0.25">
      <c r="B1" s="206" t="s">
        <v>562</v>
      </c>
      <c r="N1" t="s">
        <v>706</v>
      </c>
    </row>
    <row r="2" spans="2:17" ht="13.5" customHeight="1" x14ac:dyDescent="0.25">
      <c r="N2" s="181" t="s">
        <v>699</v>
      </c>
    </row>
    <row r="3" spans="2:17" ht="16.899999999999999" customHeight="1" x14ac:dyDescent="0.25">
      <c r="B3" s="207" t="s">
        <v>527</v>
      </c>
      <c r="O3" s="180"/>
      <c r="P3" s="184"/>
      <c r="Q3" s="184"/>
    </row>
    <row r="4" spans="2:17" ht="16.899999999999999" customHeight="1" x14ac:dyDescent="0.25">
      <c r="B4" s="191"/>
      <c r="O4" s="180"/>
      <c r="P4" s="184"/>
      <c r="Q4" s="184"/>
    </row>
    <row r="5" spans="2:17" ht="16.899999999999999" customHeight="1" x14ac:dyDescent="0.25">
      <c r="B5" s="182" t="s">
        <v>534</v>
      </c>
      <c r="C5" s="186"/>
      <c r="D5" s="181"/>
      <c r="O5" s="180"/>
      <c r="P5" s="184"/>
      <c r="Q5" s="184"/>
    </row>
    <row r="6" spans="2:17" ht="16.899999999999999" customHeight="1" x14ac:dyDescent="0.25">
      <c r="B6" s="187"/>
      <c r="C6" s="188">
        <v>2021</v>
      </c>
      <c r="D6" s="189">
        <v>2020</v>
      </c>
      <c r="E6" s="188">
        <v>2019</v>
      </c>
      <c r="F6" s="189">
        <v>2018</v>
      </c>
      <c r="G6" s="188">
        <v>2017</v>
      </c>
      <c r="O6" s="180"/>
      <c r="P6" s="184"/>
      <c r="Q6" s="184"/>
    </row>
    <row r="7" spans="2:17" ht="16.899999999999999" customHeight="1" x14ac:dyDescent="0.25">
      <c r="B7" s="187" t="s">
        <v>588</v>
      </c>
      <c r="C7" s="188"/>
      <c r="D7" s="190"/>
      <c r="E7" s="190"/>
      <c r="F7" s="190"/>
      <c r="G7" s="190"/>
      <c r="O7" s="180"/>
      <c r="P7" s="184"/>
      <c r="Q7" s="184"/>
    </row>
    <row r="8" spans="2:17" ht="16.899999999999999" customHeight="1" x14ac:dyDescent="0.25">
      <c r="B8" s="191"/>
      <c r="O8" s="180"/>
      <c r="P8" s="184"/>
      <c r="Q8" s="184"/>
    </row>
    <row r="9" spans="2:17" ht="16.5" customHeight="1" x14ac:dyDescent="0.25">
      <c r="B9" s="191"/>
      <c r="O9" s="180"/>
      <c r="P9" s="184"/>
      <c r="Q9" s="184"/>
    </row>
    <row r="10" spans="2:17" x14ac:dyDescent="0.25">
      <c r="B10" s="182" t="s">
        <v>535</v>
      </c>
      <c r="C10" s="186"/>
      <c r="D10" s="181"/>
      <c r="O10" s="180"/>
      <c r="P10" s="184"/>
      <c r="Q10" s="184"/>
    </row>
    <row r="11" spans="2:17" x14ac:dyDescent="0.25">
      <c r="B11" s="192"/>
      <c r="C11" s="193"/>
      <c r="D11" s="194"/>
      <c r="E11" s="195"/>
      <c r="F11" s="195"/>
      <c r="G11" s="195"/>
      <c r="H11" s="195"/>
      <c r="I11" s="195"/>
      <c r="J11" s="195"/>
      <c r="K11" s="195"/>
      <c r="L11" s="195"/>
      <c r="M11" s="196"/>
      <c r="O11" s="180"/>
      <c r="P11" s="184"/>
      <c r="Q11" s="184"/>
    </row>
    <row r="12" spans="2:17" x14ac:dyDescent="0.25">
      <c r="B12" s="197"/>
      <c r="C12" s="198"/>
      <c r="D12" s="199"/>
      <c r="E12" s="199"/>
      <c r="F12" s="199"/>
      <c r="G12" s="199"/>
      <c r="H12" s="199"/>
      <c r="I12" s="199"/>
      <c r="J12" s="199"/>
      <c r="K12" s="199"/>
      <c r="L12" s="199"/>
      <c r="M12" s="200"/>
      <c r="O12" s="180"/>
      <c r="P12" s="184"/>
      <c r="Q12" s="184"/>
    </row>
    <row r="13" spans="2:17" x14ac:dyDescent="0.25">
      <c r="B13" s="197"/>
      <c r="C13" s="198"/>
      <c r="D13" s="199"/>
      <c r="E13" s="199"/>
      <c r="F13" s="199"/>
      <c r="G13" s="199"/>
      <c r="H13" s="199"/>
      <c r="I13" s="199"/>
      <c r="J13" s="199"/>
      <c r="K13" s="199"/>
      <c r="L13" s="199"/>
      <c r="M13" s="200"/>
      <c r="O13" s="180"/>
      <c r="P13" s="184"/>
      <c r="Q13" s="184"/>
    </row>
    <row r="14" spans="2:17" x14ac:dyDescent="0.25">
      <c r="B14" s="197"/>
      <c r="C14" s="198"/>
      <c r="D14" s="199"/>
      <c r="E14" s="199"/>
      <c r="F14" s="199"/>
      <c r="G14" s="199"/>
      <c r="H14" s="199"/>
      <c r="I14" s="199"/>
      <c r="J14" s="199"/>
      <c r="K14" s="199"/>
      <c r="L14" s="199"/>
      <c r="M14" s="200"/>
      <c r="O14" s="180"/>
      <c r="P14" s="184"/>
      <c r="Q14" s="184"/>
    </row>
    <row r="15" spans="2:17" x14ac:dyDescent="0.25">
      <c r="B15" s="197"/>
      <c r="C15" s="198"/>
      <c r="D15" s="199"/>
      <c r="E15" s="199"/>
      <c r="F15" s="199"/>
      <c r="G15" s="199"/>
      <c r="H15" s="199"/>
      <c r="I15" s="199"/>
      <c r="J15" s="199"/>
      <c r="K15" s="199"/>
      <c r="L15" s="199"/>
      <c r="M15" s="200"/>
      <c r="O15" s="180"/>
      <c r="P15" s="184"/>
      <c r="Q15" s="184"/>
    </row>
    <row r="16" spans="2:17" x14ac:dyDescent="0.25">
      <c r="B16" s="197"/>
      <c r="C16" s="198"/>
      <c r="D16" s="199"/>
      <c r="E16" s="199"/>
      <c r="F16" s="199"/>
      <c r="G16" s="199"/>
      <c r="H16" s="199"/>
      <c r="I16" s="199"/>
      <c r="J16" s="199"/>
      <c r="K16" s="199"/>
      <c r="L16" s="199"/>
      <c r="M16" s="200"/>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9"/>
      <c r="H18" s="199"/>
      <c r="I18" s="199"/>
      <c r="J18" s="199"/>
      <c r="K18" s="199"/>
      <c r="L18" s="199"/>
      <c r="M18" s="200"/>
      <c r="O18" s="180"/>
      <c r="P18" s="184"/>
      <c r="Q18" s="184"/>
    </row>
    <row r="19" spans="2:17" x14ac:dyDescent="0.25">
      <c r="B19" s="197"/>
      <c r="C19" s="198"/>
      <c r="D19" s="199"/>
      <c r="E19" s="199"/>
      <c r="F19" s="199"/>
      <c r="G19" s="199"/>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197"/>
      <c r="C21" s="198"/>
      <c r="D21" s="199"/>
      <c r="E21" s="199"/>
      <c r="F21" s="199"/>
      <c r="G21" s="199"/>
      <c r="H21" s="199"/>
      <c r="I21" s="199"/>
      <c r="J21" s="199"/>
      <c r="K21" s="199"/>
      <c r="L21" s="199"/>
      <c r="M21" s="200"/>
      <c r="O21" s="180"/>
      <c r="P21" s="184"/>
      <c r="Q21" s="184"/>
    </row>
    <row r="22" spans="2:17" x14ac:dyDescent="0.25">
      <c r="B22" s="197"/>
      <c r="C22" s="198"/>
      <c r="D22" s="199"/>
      <c r="E22" s="199"/>
      <c r="F22" s="199"/>
      <c r="G22" s="199"/>
      <c r="H22" s="199"/>
      <c r="I22" s="199"/>
      <c r="J22" s="199"/>
      <c r="K22" s="199"/>
      <c r="L22" s="199"/>
      <c r="M22" s="200"/>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9"/>
      <c r="H28" s="199"/>
      <c r="I28" s="199"/>
      <c r="J28" s="199"/>
      <c r="K28" s="199"/>
      <c r="L28" s="199"/>
      <c r="M28" s="200"/>
      <c r="O28" s="180"/>
      <c r="P28" s="184"/>
      <c r="Q28" s="184"/>
    </row>
    <row r="29" spans="2:17" x14ac:dyDescent="0.25">
      <c r="B29" s="197"/>
      <c r="C29" s="198"/>
      <c r="D29" s="199"/>
      <c r="E29" s="199"/>
      <c r="F29" s="199"/>
      <c r="G29" s="199"/>
      <c r="H29" s="199"/>
      <c r="I29" s="199"/>
      <c r="J29" s="199"/>
      <c r="K29" s="199"/>
      <c r="L29" s="199"/>
      <c r="M29" s="200"/>
      <c r="O29" s="180"/>
      <c r="P29" s="184"/>
      <c r="Q29" s="184"/>
    </row>
    <row r="30" spans="2:17" x14ac:dyDescent="0.25">
      <c r="B30" s="197"/>
      <c r="C30" s="198"/>
      <c r="D30" s="199"/>
      <c r="E30" s="199"/>
      <c r="F30" s="199"/>
      <c r="G30" s="199"/>
      <c r="H30" s="199"/>
      <c r="I30" s="199"/>
      <c r="J30" s="199"/>
      <c r="K30" s="199"/>
      <c r="L30" s="199"/>
      <c r="M30" s="200"/>
      <c r="O30" s="180"/>
      <c r="P30" s="184"/>
      <c r="Q30" s="184"/>
    </row>
    <row r="31" spans="2:17" x14ac:dyDescent="0.25">
      <c r="B31" s="197"/>
      <c r="C31" s="198"/>
      <c r="D31" s="199"/>
      <c r="E31" s="199"/>
      <c r="F31" s="199"/>
      <c r="G31" s="199"/>
      <c r="H31" s="199"/>
      <c r="I31" s="199"/>
      <c r="J31" s="199"/>
      <c r="K31" s="199"/>
      <c r="L31" s="199"/>
      <c r="M31" s="200"/>
      <c r="O31" s="180"/>
      <c r="P31" s="184"/>
      <c r="Q31" s="184"/>
    </row>
    <row r="32" spans="2:17" x14ac:dyDescent="0.25">
      <c r="B32" s="197"/>
      <c r="C32" s="198"/>
      <c r="D32" s="199"/>
      <c r="E32" s="199"/>
      <c r="F32" s="199"/>
      <c r="G32" s="199"/>
      <c r="H32" s="199"/>
      <c r="I32" s="199"/>
      <c r="J32" s="199"/>
      <c r="K32" s="199"/>
      <c r="L32" s="199"/>
      <c r="M32" s="200"/>
      <c r="O32" s="180"/>
      <c r="P32" s="184"/>
      <c r="Q32" s="184"/>
    </row>
    <row r="33" spans="2:17" x14ac:dyDescent="0.25">
      <c r="B33" s="197"/>
      <c r="C33" s="198"/>
      <c r="D33" s="199"/>
      <c r="E33" s="199"/>
      <c r="F33" s="199"/>
      <c r="G33" s="199"/>
      <c r="H33" s="199"/>
      <c r="I33" s="199"/>
      <c r="J33" s="199"/>
      <c r="K33" s="199"/>
      <c r="L33" s="199"/>
      <c r="M33" s="200"/>
      <c r="O33" s="180"/>
      <c r="P33" s="184"/>
      <c r="Q33" s="184"/>
    </row>
    <row r="34" spans="2:17" x14ac:dyDescent="0.25">
      <c r="B34" s="197"/>
      <c r="C34" s="198"/>
      <c r="D34" s="199"/>
      <c r="E34" s="199"/>
      <c r="F34" s="199"/>
      <c r="G34" s="198"/>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198"/>
      <c r="D37" s="199"/>
      <c r="E37" s="199"/>
      <c r="F37" s="199"/>
      <c r="G37" s="199"/>
      <c r="H37" s="199"/>
      <c r="I37" s="199"/>
      <c r="J37" s="199"/>
      <c r="K37" s="199"/>
      <c r="L37" s="199"/>
      <c r="M37" s="200"/>
      <c r="O37" s="180"/>
      <c r="P37" s="184"/>
      <c r="Q37" s="184"/>
    </row>
    <row r="38" spans="2:17" x14ac:dyDescent="0.25">
      <c r="B38" s="197"/>
      <c r="C38" s="198"/>
      <c r="D38" s="199"/>
      <c r="E38" s="199"/>
      <c r="F38" s="199"/>
      <c r="G38" s="199"/>
      <c r="H38" s="199"/>
      <c r="I38" s="199"/>
      <c r="J38" s="199"/>
      <c r="K38" s="199"/>
      <c r="L38" s="199"/>
      <c r="M38" s="200"/>
      <c r="O38" s="180"/>
      <c r="P38" s="184"/>
      <c r="Q38" s="184"/>
    </row>
    <row r="39" spans="2:17" x14ac:dyDescent="0.25">
      <c r="B39" s="197"/>
      <c r="C39" s="198"/>
      <c r="D39" s="199"/>
      <c r="E39" s="199"/>
      <c r="F39" s="199"/>
      <c r="G39" s="199"/>
      <c r="H39" s="199"/>
      <c r="I39" s="199"/>
      <c r="J39" s="199"/>
      <c r="K39" s="199"/>
      <c r="L39" s="199"/>
      <c r="M39" s="200"/>
      <c r="O39" s="180"/>
      <c r="P39" s="184"/>
      <c r="Q39" s="184"/>
    </row>
    <row r="40" spans="2:17" x14ac:dyDescent="0.25">
      <c r="B40" s="197"/>
      <c r="C40" s="198"/>
      <c r="D40" s="199"/>
      <c r="E40" s="199"/>
      <c r="F40" s="199"/>
      <c r="G40" s="199"/>
      <c r="H40" s="199"/>
      <c r="I40" s="199"/>
      <c r="J40" s="199"/>
      <c r="K40" s="199"/>
      <c r="L40" s="199"/>
      <c r="M40" s="200"/>
      <c r="O40" s="180"/>
      <c r="P40" s="184"/>
      <c r="Q40" s="184"/>
    </row>
    <row r="41" spans="2:17" x14ac:dyDescent="0.25">
      <c r="B41" s="201"/>
      <c r="C41" s="202"/>
      <c r="D41" s="203"/>
      <c r="E41" s="203"/>
      <c r="F41" s="203"/>
      <c r="G41" s="203"/>
      <c r="H41" s="203"/>
      <c r="I41" s="203"/>
      <c r="J41" s="203"/>
      <c r="K41" s="203"/>
      <c r="L41" s="203"/>
      <c r="M41" s="204"/>
      <c r="O41" s="180"/>
      <c r="P41" s="184"/>
      <c r="Q41" s="184"/>
    </row>
    <row r="42" spans="2:17" x14ac:dyDescent="0.25">
      <c r="B42" s="181"/>
      <c r="C42" s="205"/>
      <c r="D42" s="181"/>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row r="944" spans="15:17" x14ac:dyDescent="0.25">
      <c r="O944" s="180"/>
      <c r="P944" s="184"/>
      <c r="Q944" s="184"/>
    </row>
    <row r="945" spans="15:17" x14ac:dyDescent="0.25">
      <c r="O945" s="180"/>
      <c r="P945" s="184"/>
      <c r="Q945" s="184"/>
    </row>
    <row r="946" spans="15:17" x14ac:dyDescent="0.25">
      <c r="O946" s="180"/>
      <c r="P946" s="184"/>
      <c r="Q946" s="184"/>
    </row>
    <row r="947" spans="15:17" x14ac:dyDescent="0.25">
      <c r="O947" s="180"/>
      <c r="P947" s="184"/>
      <c r="Q947" s="184"/>
    </row>
    <row r="948" spans="15:17" x14ac:dyDescent="0.25">
      <c r="O948" s="180"/>
      <c r="P948" s="184"/>
      <c r="Q948" s="184"/>
    </row>
    <row r="949" spans="15:17" x14ac:dyDescent="0.25">
      <c r="O949" s="180"/>
      <c r="P949" s="184"/>
      <c r="Q949" s="184"/>
    </row>
    <row r="950" spans="15:17" x14ac:dyDescent="0.25">
      <c r="O950" s="180"/>
      <c r="P950" s="184"/>
      <c r="Q950" s="184"/>
    </row>
    <row r="951" spans="15:17" x14ac:dyDescent="0.25">
      <c r="O951" s="180"/>
      <c r="P951" s="184"/>
      <c r="Q951" s="184"/>
    </row>
    <row r="952" spans="15:17" x14ac:dyDescent="0.25">
      <c r="O952" s="180"/>
      <c r="P952" s="184"/>
      <c r="Q952" s="184"/>
    </row>
    <row r="953" spans="15:17" x14ac:dyDescent="0.25">
      <c r="O953" s="180"/>
      <c r="P953" s="184"/>
      <c r="Q953" s="184"/>
    </row>
    <row r="954" spans="15:17" x14ac:dyDescent="0.25">
      <c r="O954" s="180"/>
      <c r="P954" s="184"/>
      <c r="Q954" s="184"/>
    </row>
    <row r="955" spans="15:17" x14ac:dyDescent="0.25">
      <c r="O955" s="180"/>
      <c r="P955" s="184"/>
      <c r="Q955" s="184"/>
    </row>
    <row r="956" spans="15:17" x14ac:dyDescent="0.25">
      <c r="O956" s="180"/>
      <c r="P956" s="184"/>
      <c r="Q956" s="184"/>
    </row>
    <row r="957" spans="15:17" x14ac:dyDescent="0.25">
      <c r="O957" s="180"/>
      <c r="P957" s="184"/>
      <c r="Q957" s="184"/>
    </row>
    <row r="958" spans="15:17" x14ac:dyDescent="0.25">
      <c r="O958" s="180"/>
      <c r="P958" s="184"/>
      <c r="Q958" s="184"/>
    </row>
    <row r="959" spans="15:17" x14ac:dyDescent="0.25">
      <c r="O959" s="180"/>
      <c r="P959" s="184"/>
      <c r="Q959" s="184"/>
    </row>
    <row r="960" spans="15:17" x14ac:dyDescent="0.25">
      <c r="O960" s="180"/>
      <c r="P960" s="184"/>
      <c r="Q960" s="184"/>
    </row>
    <row r="961" spans="15:17" x14ac:dyDescent="0.25">
      <c r="O961" s="180"/>
      <c r="P961" s="184"/>
      <c r="Q961" s="184"/>
    </row>
    <row r="962" spans="15:17" x14ac:dyDescent="0.25">
      <c r="O962" s="180"/>
      <c r="P962" s="184"/>
      <c r="Q962" s="184"/>
    </row>
    <row r="963" spans="15:17" x14ac:dyDescent="0.25">
      <c r="O963" s="180"/>
      <c r="P963" s="184"/>
      <c r="Q963" s="184"/>
    </row>
    <row r="964" spans="15:17" x14ac:dyDescent="0.25">
      <c r="O964" s="180"/>
      <c r="P964" s="184"/>
      <c r="Q964" s="184"/>
    </row>
    <row r="965" spans="15:17" x14ac:dyDescent="0.25">
      <c r="O965" s="180"/>
      <c r="P965" s="184"/>
      <c r="Q965" s="184"/>
    </row>
    <row r="966" spans="15:17" x14ac:dyDescent="0.25">
      <c r="O966" s="180"/>
      <c r="P966" s="184"/>
      <c r="Q966" s="184"/>
    </row>
    <row r="967" spans="15:17" x14ac:dyDescent="0.25">
      <c r="O967" s="180"/>
      <c r="P967" s="184"/>
      <c r="Q967" s="184"/>
    </row>
    <row r="968" spans="15:17" x14ac:dyDescent="0.25">
      <c r="O968" s="180"/>
      <c r="P968" s="184"/>
      <c r="Q968" s="184"/>
    </row>
    <row r="969" spans="15:17" x14ac:dyDescent="0.25">
      <c r="O969" s="180"/>
      <c r="P969" s="184"/>
      <c r="Q969" s="184"/>
    </row>
    <row r="970" spans="15:17" x14ac:dyDescent="0.25">
      <c r="O970" s="180"/>
      <c r="P970" s="184"/>
      <c r="Q970" s="184"/>
    </row>
  </sheetData>
  <hyperlinks>
    <hyperlink ref="N1" location="'Navigation &amp; Instructions'!A1" display="Navigation"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943"/>
  <sheetViews>
    <sheetView showGridLines="0" zoomScaleNormal="100" workbookViewId="0">
      <selection activeCell="N1" sqref="N1"/>
    </sheetView>
  </sheetViews>
  <sheetFormatPr defaultColWidth="8.85546875" defaultRowHeight="15" x14ac:dyDescent="0.25"/>
  <cols>
    <col min="1" max="1" width="4.28515625" style="181" customWidth="1"/>
    <col min="2" max="4" width="17.140625" style="180" customWidth="1"/>
    <col min="5" max="5" width="17.140625" style="181" customWidth="1"/>
    <col min="6" max="6" width="12.7109375" style="181" customWidth="1"/>
    <col min="7"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563</v>
      </c>
      <c r="N1"/>
    </row>
    <row r="2" spans="2:17" ht="13.5" customHeight="1" x14ac:dyDescent="0.25"/>
    <row r="3" spans="2:17" ht="31.9" customHeight="1" x14ac:dyDescent="0.25">
      <c r="B3" s="418" t="s">
        <v>0</v>
      </c>
      <c r="C3" s="418"/>
      <c r="D3" s="418"/>
      <c r="E3" s="418"/>
      <c r="F3" s="418"/>
      <c r="G3" s="418"/>
      <c r="H3" s="418"/>
      <c r="I3" s="418"/>
      <c r="J3" s="418"/>
      <c r="O3" s="183"/>
      <c r="P3" s="183"/>
      <c r="Q3" s="183"/>
    </row>
    <row r="4" spans="2:17" ht="15.4" customHeight="1" x14ac:dyDescent="0.25">
      <c r="B4" s="379"/>
      <c r="C4" s="379"/>
      <c r="D4" s="379"/>
      <c r="E4" s="379"/>
      <c r="F4" s="379"/>
      <c r="G4" s="379"/>
      <c r="H4" s="379"/>
      <c r="I4" s="379"/>
      <c r="J4" s="379"/>
      <c r="O4" s="183"/>
      <c r="P4" s="183"/>
      <c r="Q4" s="183"/>
    </row>
    <row r="5" spans="2:17" ht="15.4" customHeight="1" x14ac:dyDescent="0.25">
      <c r="B5" s="381" t="s">
        <v>667</v>
      </c>
      <c r="C5" s="382"/>
      <c r="D5" s="382"/>
      <c r="E5" s="382"/>
      <c r="F5" s="382"/>
      <c r="G5" s="382"/>
      <c r="H5" s="379"/>
      <c r="I5" s="379"/>
      <c r="J5" s="379"/>
      <c r="O5" s="183"/>
      <c r="P5" s="183"/>
      <c r="Q5" s="183"/>
    </row>
    <row r="6" spans="2:17" ht="15.4" customHeight="1" x14ac:dyDescent="0.25">
      <c r="B6" s="381" t="s">
        <v>668</v>
      </c>
      <c r="C6" s="382"/>
      <c r="D6" s="382"/>
      <c r="E6" s="382"/>
      <c r="F6" s="382"/>
      <c r="G6" s="382"/>
      <c r="H6" s="379"/>
      <c r="I6" s="379"/>
      <c r="J6" s="379"/>
      <c r="O6" s="183"/>
      <c r="P6" s="183"/>
      <c r="Q6" s="183"/>
    </row>
    <row r="7" spans="2:17" ht="15.4" customHeight="1" x14ac:dyDescent="0.25">
      <c r="B7" s="381" t="s">
        <v>669</v>
      </c>
      <c r="C7" s="382"/>
      <c r="D7" s="382"/>
      <c r="E7" s="382"/>
      <c r="F7" s="382"/>
      <c r="G7" s="382"/>
      <c r="H7" s="379"/>
      <c r="I7" s="379"/>
      <c r="J7" s="379"/>
      <c r="O7" s="183"/>
      <c r="P7" s="183"/>
      <c r="Q7" s="183"/>
    </row>
    <row r="8" spans="2:17" ht="15.4" customHeight="1" x14ac:dyDescent="0.25">
      <c r="B8" s="381" t="s">
        <v>670</v>
      </c>
      <c r="C8" s="382"/>
      <c r="D8" s="382"/>
      <c r="E8" s="382"/>
      <c r="F8" s="382"/>
      <c r="G8" s="382"/>
      <c r="H8" s="379"/>
      <c r="I8" s="379"/>
      <c r="J8" s="379"/>
      <c r="O8" s="183"/>
      <c r="P8" s="183"/>
      <c r="Q8" s="183"/>
    </row>
    <row r="9" spans="2:17" ht="16.899999999999999" customHeight="1" x14ac:dyDescent="0.25">
      <c r="B9" s="382"/>
      <c r="C9" s="382"/>
      <c r="D9" s="382"/>
      <c r="E9" s="382"/>
      <c r="F9" s="382"/>
      <c r="G9" s="382"/>
      <c r="H9" s="379"/>
      <c r="I9" s="379"/>
      <c r="J9" s="379"/>
      <c r="O9" s="183"/>
      <c r="P9" s="183"/>
      <c r="Q9" s="183"/>
    </row>
    <row r="10" spans="2:17" x14ac:dyDescent="0.25">
      <c r="B10" s="418" t="s">
        <v>1</v>
      </c>
      <c r="C10" s="418"/>
      <c r="D10" s="418"/>
      <c r="E10" s="418"/>
      <c r="F10" s="418"/>
      <c r="G10" s="418"/>
      <c r="H10" s="418"/>
      <c r="I10" s="418"/>
      <c r="J10" s="418"/>
      <c r="O10" s="183"/>
      <c r="P10" s="183"/>
      <c r="Q10" s="183"/>
    </row>
    <row r="11" spans="2:17" ht="15.75" thickBot="1" x14ac:dyDescent="0.3">
      <c r="B11" s="379"/>
      <c r="C11" s="379"/>
      <c r="D11" s="379"/>
      <c r="E11" s="379"/>
      <c r="F11" s="379"/>
      <c r="G11" s="379"/>
      <c r="H11" s="379"/>
      <c r="I11" s="379"/>
      <c r="J11" s="379"/>
      <c r="O11" s="183"/>
      <c r="P11" s="183"/>
      <c r="Q11" s="183"/>
    </row>
    <row r="12" spans="2:17" ht="15.75" thickBot="1" x14ac:dyDescent="0.3">
      <c r="B12" s="383"/>
      <c r="C12" s="383" t="s">
        <v>2</v>
      </c>
      <c r="D12" s="383" t="s">
        <v>3</v>
      </c>
      <c r="E12" s="383" t="s">
        <v>4</v>
      </c>
      <c r="F12" s="379"/>
      <c r="G12" s="379"/>
      <c r="H12" s="379"/>
      <c r="I12" s="379"/>
      <c r="J12" s="379"/>
      <c r="O12" s="183"/>
      <c r="P12" s="183"/>
      <c r="Q12" s="183"/>
    </row>
    <row r="13" spans="2:17" ht="15.75" thickBot="1" x14ac:dyDescent="0.3">
      <c r="B13" s="371" t="s">
        <v>5</v>
      </c>
      <c r="C13" s="384">
        <v>100</v>
      </c>
      <c r="D13" s="384">
        <v>0.93300000000000005</v>
      </c>
      <c r="E13" s="384">
        <v>0.93300000000000005</v>
      </c>
      <c r="F13" s="379"/>
      <c r="G13" s="379"/>
      <c r="H13" s="379"/>
      <c r="I13" s="379"/>
      <c r="J13" s="379"/>
      <c r="O13" s="183"/>
      <c r="P13" s="183"/>
      <c r="Q13" s="183"/>
    </row>
    <row r="14" spans="2:17" ht="16.899999999999999" customHeight="1" thickBot="1" x14ac:dyDescent="0.3">
      <c r="B14" s="371" t="s">
        <v>6</v>
      </c>
      <c r="C14" s="384">
        <v>100</v>
      </c>
      <c r="D14" s="385">
        <v>0.97</v>
      </c>
      <c r="E14" s="384">
        <v>0.86699999999999999</v>
      </c>
      <c r="F14" s="268"/>
      <c r="G14" s="268"/>
      <c r="H14" s="268"/>
      <c r="I14" s="268"/>
      <c r="J14" s="268"/>
      <c r="O14" s="180"/>
      <c r="P14" s="184"/>
      <c r="Q14" s="184"/>
    </row>
    <row r="15" spans="2:17" ht="16.899999999999999" customHeight="1" x14ac:dyDescent="0.25">
      <c r="B15" s="268"/>
      <c r="C15" s="268"/>
      <c r="D15" s="268"/>
      <c r="E15" s="268"/>
      <c r="F15" s="268"/>
      <c r="G15" s="268"/>
      <c r="H15" s="268"/>
      <c r="I15" s="268"/>
      <c r="J15" s="268"/>
      <c r="O15" s="180"/>
      <c r="P15" s="184"/>
      <c r="Q15" s="184"/>
    </row>
    <row r="16" spans="2:17" ht="16.899999999999999" customHeight="1" x14ac:dyDescent="0.25">
      <c r="B16" s="210"/>
      <c r="C16" s="210"/>
      <c r="D16" s="211"/>
      <c r="E16" s="212"/>
      <c r="F16" s="213"/>
      <c r="O16" s="180"/>
      <c r="P16" s="184"/>
      <c r="Q16" s="184"/>
    </row>
    <row r="17" spans="2:17" ht="16.5" customHeight="1" x14ac:dyDescent="0.25">
      <c r="B17" s="386" t="s">
        <v>665</v>
      </c>
      <c r="C17" s="186"/>
      <c r="D17" s="181"/>
      <c r="O17" s="180"/>
      <c r="P17" s="184"/>
      <c r="Q17" s="184"/>
    </row>
    <row r="18" spans="2:17" x14ac:dyDescent="0.25">
      <c r="B18" s="192"/>
      <c r="C18" s="193"/>
      <c r="D18" s="194"/>
      <c r="E18" s="195"/>
      <c r="F18" s="195"/>
      <c r="G18" s="195"/>
      <c r="H18" s="195"/>
      <c r="I18" s="195"/>
      <c r="J18" s="195"/>
      <c r="K18" s="195"/>
      <c r="L18" s="195"/>
      <c r="M18" s="196"/>
      <c r="O18" s="180"/>
      <c r="P18" s="184"/>
      <c r="Q18" s="184"/>
    </row>
    <row r="19" spans="2:17" x14ac:dyDescent="0.25">
      <c r="B19" s="214" t="s">
        <v>7</v>
      </c>
      <c r="C19" s="215"/>
      <c r="D19" s="215"/>
      <c r="E19" s="199"/>
      <c r="F19" s="199"/>
      <c r="G19" s="199"/>
      <c r="H19" s="216" t="s">
        <v>536</v>
      </c>
      <c r="I19" s="199"/>
      <c r="J19" s="199"/>
      <c r="K19" s="199"/>
      <c r="L19" s="199"/>
      <c r="M19" s="200"/>
      <c r="O19" s="180"/>
      <c r="P19" s="184"/>
      <c r="Q19" s="184"/>
    </row>
    <row r="20" spans="2:17" x14ac:dyDescent="0.25">
      <c r="B20" s="217"/>
      <c r="C20" s="215"/>
      <c r="D20" s="215"/>
      <c r="E20" s="199"/>
      <c r="F20" s="199"/>
      <c r="G20" s="199"/>
      <c r="H20" s="199"/>
      <c r="I20" s="199"/>
      <c r="J20" s="199"/>
      <c r="K20" s="199"/>
      <c r="L20" s="199"/>
      <c r="M20" s="200"/>
      <c r="O20" s="180"/>
      <c r="P20" s="184"/>
      <c r="Q20" s="184"/>
    </row>
    <row r="21" spans="2:17" x14ac:dyDescent="0.25">
      <c r="B21" s="217"/>
      <c r="C21" s="215"/>
      <c r="D21" s="215"/>
      <c r="E21" s="199"/>
      <c r="F21" s="199"/>
      <c r="G21" s="199"/>
      <c r="H21" s="199"/>
      <c r="I21" s="199"/>
      <c r="J21" s="199"/>
      <c r="K21" s="199"/>
      <c r="L21" s="199"/>
      <c r="M21" s="200"/>
      <c r="O21" s="180"/>
      <c r="P21" s="184"/>
      <c r="Q21" s="184"/>
    </row>
    <row r="22" spans="2:17" x14ac:dyDescent="0.25">
      <c r="B22" s="218" t="s">
        <v>5</v>
      </c>
      <c r="C22" s="199"/>
      <c r="D22" s="199"/>
      <c r="E22" s="199"/>
      <c r="F22" s="199"/>
      <c r="G22" s="199"/>
      <c r="H22" s="199"/>
      <c r="I22" s="199"/>
      <c r="J22" s="199"/>
      <c r="K22" s="199"/>
      <c r="L22" s="199"/>
      <c r="M22" s="200"/>
      <c r="O22" s="180"/>
      <c r="P22" s="184"/>
      <c r="Q22" s="184"/>
    </row>
    <row r="23" spans="2:17" x14ac:dyDescent="0.25">
      <c r="B23" s="197"/>
      <c r="C23" s="199"/>
      <c r="D23" s="218"/>
      <c r="E23" s="199"/>
      <c r="F23" s="199"/>
      <c r="G23" s="199"/>
      <c r="H23" s="199"/>
      <c r="I23" s="199"/>
      <c r="J23" s="199"/>
      <c r="K23" s="199"/>
      <c r="L23" s="199"/>
      <c r="M23" s="200"/>
      <c r="O23" s="180"/>
      <c r="P23" s="184"/>
      <c r="Q23" s="184"/>
    </row>
    <row r="24" spans="2:17" x14ac:dyDescent="0.25">
      <c r="B24" s="201"/>
      <c r="C24" s="203"/>
      <c r="D24" s="201"/>
      <c r="E24" s="203"/>
      <c r="F24" s="199"/>
      <c r="G24" s="199"/>
      <c r="H24" s="199"/>
      <c r="I24" s="199"/>
      <c r="J24" s="199"/>
      <c r="K24" s="199"/>
      <c r="L24" s="199"/>
      <c r="M24" s="200"/>
      <c r="O24" s="180"/>
      <c r="P24" s="184"/>
      <c r="Q24" s="184"/>
    </row>
    <row r="25" spans="2:17" x14ac:dyDescent="0.25">
      <c r="B25" s="218"/>
      <c r="C25" s="199"/>
      <c r="D25" s="197"/>
      <c r="E25" s="199"/>
      <c r="F25" s="199"/>
      <c r="G25" s="199"/>
      <c r="H25" s="199"/>
      <c r="I25" s="199"/>
      <c r="J25" s="199"/>
      <c r="K25" s="199"/>
      <c r="L25" s="199"/>
      <c r="M25" s="200"/>
      <c r="O25" s="180"/>
      <c r="P25" s="184"/>
      <c r="Q25" s="184"/>
    </row>
    <row r="26" spans="2:17" x14ac:dyDescent="0.25">
      <c r="B26" s="197"/>
      <c r="C26" s="199"/>
      <c r="D26" s="197"/>
      <c r="E26" s="199"/>
      <c r="F26" s="199"/>
      <c r="G26" s="199"/>
      <c r="H26" s="199"/>
      <c r="I26" s="199"/>
      <c r="J26" s="199"/>
      <c r="K26" s="199"/>
      <c r="L26" s="199"/>
      <c r="M26" s="200"/>
      <c r="O26" s="180"/>
      <c r="P26" s="184"/>
      <c r="Q26" s="184"/>
    </row>
    <row r="27" spans="2:17" x14ac:dyDescent="0.25">
      <c r="B27" s="197"/>
      <c r="C27" s="199"/>
      <c r="D27" s="199"/>
      <c r="E27" s="199"/>
      <c r="F27" s="199"/>
      <c r="G27" s="199"/>
      <c r="H27" s="199"/>
      <c r="I27" s="199"/>
      <c r="J27" s="199"/>
      <c r="K27" s="199"/>
      <c r="L27" s="199"/>
      <c r="M27" s="200"/>
      <c r="O27" s="180"/>
      <c r="P27" s="184"/>
      <c r="Q27" s="184"/>
    </row>
    <row r="28" spans="2:17" x14ac:dyDescent="0.25">
      <c r="B28" s="197"/>
      <c r="C28" s="199"/>
      <c r="D28" s="199"/>
      <c r="E28" s="199"/>
      <c r="F28" s="199"/>
      <c r="G28" s="199"/>
      <c r="H28" s="199"/>
      <c r="I28" s="199"/>
      <c r="J28" s="199"/>
      <c r="K28" s="199"/>
      <c r="L28" s="199"/>
      <c r="M28" s="200"/>
      <c r="O28" s="180"/>
      <c r="P28" s="184"/>
      <c r="Q28" s="184"/>
    </row>
    <row r="29" spans="2:17" x14ac:dyDescent="0.25">
      <c r="B29" s="218" t="s">
        <v>6</v>
      </c>
      <c r="C29" s="199"/>
      <c r="D29" s="199"/>
      <c r="E29" s="199"/>
      <c r="F29" s="199"/>
      <c r="G29" s="198"/>
      <c r="H29" s="199"/>
      <c r="I29" s="199"/>
      <c r="J29" s="199"/>
      <c r="K29" s="199"/>
      <c r="L29" s="199"/>
      <c r="M29" s="200"/>
      <c r="O29" s="180"/>
      <c r="P29" s="184"/>
      <c r="Q29" s="184"/>
    </row>
    <row r="30" spans="2:17" x14ac:dyDescent="0.25">
      <c r="B30" s="197"/>
      <c r="C30" s="199"/>
      <c r="D30" s="218"/>
      <c r="E30" s="199"/>
      <c r="F30" s="199"/>
      <c r="G30" s="199"/>
      <c r="H30" s="199"/>
      <c r="I30" s="199"/>
      <c r="J30" s="199"/>
      <c r="K30" s="199"/>
      <c r="L30" s="199"/>
      <c r="M30" s="200"/>
      <c r="O30" s="180"/>
      <c r="P30" s="184"/>
      <c r="Q30" s="184"/>
    </row>
    <row r="31" spans="2:17" x14ac:dyDescent="0.25">
      <c r="B31" s="201"/>
      <c r="C31" s="203"/>
      <c r="D31" s="201"/>
      <c r="E31" s="203"/>
      <c r="F31" s="199"/>
      <c r="G31" s="199"/>
      <c r="H31" s="199"/>
      <c r="I31" s="199"/>
      <c r="J31" s="199"/>
      <c r="K31" s="199"/>
      <c r="L31" s="199"/>
      <c r="M31" s="200"/>
      <c r="O31" s="180"/>
      <c r="P31" s="184"/>
      <c r="Q31" s="184"/>
    </row>
    <row r="32" spans="2:17" x14ac:dyDescent="0.25">
      <c r="B32" s="218"/>
      <c r="C32" s="199"/>
      <c r="D32" s="197"/>
      <c r="E32" s="199"/>
      <c r="F32" s="199"/>
      <c r="G32" s="199"/>
      <c r="H32" s="199"/>
      <c r="I32" s="199"/>
      <c r="J32" s="199"/>
      <c r="K32" s="199"/>
      <c r="L32" s="199"/>
      <c r="M32" s="200"/>
      <c r="O32" s="180"/>
      <c r="P32" s="184"/>
      <c r="Q32" s="184"/>
    </row>
    <row r="33" spans="2:17" x14ac:dyDescent="0.25">
      <c r="B33" s="197"/>
      <c r="C33" s="199"/>
      <c r="D33" s="197"/>
      <c r="E33" s="199"/>
      <c r="F33" s="199"/>
      <c r="G33" s="199"/>
      <c r="H33" s="199"/>
      <c r="I33" s="199"/>
      <c r="J33" s="199"/>
      <c r="K33" s="199"/>
      <c r="L33" s="199"/>
      <c r="M33" s="200"/>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201"/>
      <c r="C36" s="202"/>
      <c r="D36" s="203"/>
      <c r="E36" s="203"/>
      <c r="F36" s="203"/>
      <c r="G36" s="203"/>
      <c r="H36" s="203"/>
      <c r="I36" s="203"/>
      <c r="J36" s="203"/>
      <c r="K36" s="203"/>
      <c r="L36" s="203"/>
      <c r="M36" s="204"/>
      <c r="O36" s="180"/>
      <c r="P36" s="184"/>
      <c r="Q36" s="184"/>
    </row>
    <row r="37" spans="2:17" x14ac:dyDescent="0.25">
      <c r="B37" s="181"/>
      <c r="C37" s="205"/>
      <c r="D37" s="181"/>
      <c r="O37" s="180"/>
      <c r="P37" s="184"/>
      <c r="Q37" s="184"/>
    </row>
    <row r="38" spans="2:17" x14ac:dyDescent="0.25">
      <c r="O38" s="180"/>
      <c r="P38" s="184"/>
      <c r="Q38" s="184"/>
    </row>
    <row r="39" spans="2:17" x14ac:dyDescent="0.25">
      <c r="O39" s="180"/>
      <c r="P39" s="184"/>
      <c r="Q39" s="184"/>
    </row>
    <row r="40" spans="2:17" x14ac:dyDescent="0.25">
      <c r="O40" s="180"/>
      <c r="P40" s="184"/>
      <c r="Q40" s="184"/>
    </row>
    <row r="41" spans="2:17" x14ac:dyDescent="0.25">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sheetData>
  <mergeCells count="2">
    <mergeCell ref="B3:J3"/>
    <mergeCell ref="B10:J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945"/>
  <sheetViews>
    <sheetView showGridLines="0" zoomScaleNormal="100" workbookViewId="0">
      <selection activeCell="N1" sqref="N1"/>
    </sheetView>
  </sheetViews>
  <sheetFormatPr defaultColWidth="8.85546875" defaultRowHeight="15" x14ac:dyDescent="0.25"/>
  <cols>
    <col min="1" max="1" width="4.28515625" style="181" customWidth="1"/>
    <col min="2" max="4" width="17.140625" style="180" customWidth="1"/>
    <col min="5" max="5" width="17.140625" style="181" customWidth="1"/>
    <col min="6" max="6" width="12.7109375" style="181" customWidth="1"/>
    <col min="7"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640</v>
      </c>
      <c r="N1"/>
    </row>
    <row r="2" spans="2:17" ht="16.899999999999999" customHeight="1" x14ac:dyDescent="0.25">
      <c r="B2" s="210"/>
      <c r="C2" s="210"/>
      <c r="D2" s="211"/>
      <c r="E2" s="212"/>
      <c r="F2" s="213"/>
      <c r="O2" s="180"/>
      <c r="P2" s="184"/>
      <c r="Q2" s="184"/>
    </row>
    <row r="3" spans="2:17" ht="16.5" customHeight="1" x14ac:dyDescent="0.25">
      <c r="B3" s="386" t="s">
        <v>661</v>
      </c>
      <c r="C3" s="186"/>
      <c r="D3" s="181"/>
      <c r="O3" s="180"/>
      <c r="P3" s="184"/>
      <c r="Q3" s="184"/>
    </row>
    <row r="4" spans="2:17" ht="16.5" customHeight="1" x14ac:dyDescent="0.25">
      <c r="B4" s="206"/>
      <c r="C4" s="186"/>
      <c r="D4" s="181"/>
      <c r="O4" s="180"/>
      <c r="P4" s="184"/>
      <c r="Q4" s="184"/>
    </row>
    <row r="5" spans="2:17" ht="16.5" customHeight="1" x14ac:dyDescent="0.25">
      <c r="B5" s="219" t="s">
        <v>589</v>
      </c>
      <c r="C5" s="186"/>
      <c r="D5" s="181"/>
      <c r="O5" s="180"/>
      <c r="P5" s="184"/>
      <c r="Q5" s="184"/>
    </row>
    <row r="6" spans="2:17" ht="16.5" customHeight="1" x14ac:dyDescent="0.25">
      <c r="B6" s="312" t="str">
        <f>Q3_b!B22</f>
        <v>Model 1</v>
      </c>
      <c r="C6" s="313"/>
      <c r="D6" s="313"/>
      <c r="E6" s="314"/>
      <c r="O6" s="180"/>
      <c r="P6" s="184"/>
      <c r="Q6" s="184"/>
    </row>
    <row r="7" spans="2:17" ht="16.5" customHeight="1" x14ac:dyDescent="0.25">
      <c r="B7" s="315">
        <f>Q3_b!B23</f>
        <v>0</v>
      </c>
      <c r="C7" s="316">
        <f>Q3_b!C23</f>
        <v>0</v>
      </c>
      <c r="D7" s="317">
        <f>Q3_b!D23</f>
        <v>0</v>
      </c>
      <c r="E7" s="318">
        <f>Q3_b!E23</f>
        <v>0</v>
      </c>
      <c r="O7" s="180"/>
      <c r="P7" s="184"/>
      <c r="Q7" s="184"/>
    </row>
    <row r="8" spans="2:17" ht="16.5" customHeight="1" x14ac:dyDescent="0.25">
      <c r="B8" s="319">
        <f>Q3_b!B24</f>
        <v>0</v>
      </c>
      <c r="C8" s="320">
        <f>Q3_b!C24</f>
        <v>0</v>
      </c>
      <c r="D8" s="319">
        <f>Q3_b!D24</f>
        <v>0</v>
      </c>
      <c r="E8" s="321">
        <f>Q3_b!E24</f>
        <v>0</v>
      </c>
      <c r="O8" s="180"/>
      <c r="P8" s="184"/>
      <c r="Q8" s="184"/>
    </row>
    <row r="9" spans="2:17" ht="16.5" customHeight="1" x14ac:dyDescent="0.25">
      <c r="B9" s="317">
        <f>Q3_b!B25</f>
        <v>0</v>
      </c>
      <c r="C9" s="316">
        <f>Q3_b!C25</f>
        <v>0</v>
      </c>
      <c r="D9" s="315">
        <f>Q3_b!D25</f>
        <v>0</v>
      </c>
      <c r="E9" s="318">
        <f>Q3_b!E25</f>
        <v>0</v>
      </c>
      <c r="O9" s="180"/>
      <c r="P9" s="184"/>
      <c r="Q9" s="184"/>
    </row>
    <row r="10" spans="2:17" ht="16.5" customHeight="1" x14ac:dyDescent="0.25">
      <c r="B10" s="315">
        <f>Q3_b!B26</f>
        <v>0</v>
      </c>
      <c r="C10" s="316">
        <f>Q3_b!C26</f>
        <v>0</v>
      </c>
      <c r="D10" s="315">
        <f>Q3_b!D26</f>
        <v>0</v>
      </c>
      <c r="E10" s="318">
        <f>Q3_b!E26</f>
        <v>0</v>
      </c>
      <c r="O10" s="180"/>
      <c r="P10" s="184"/>
      <c r="Q10" s="184"/>
    </row>
    <row r="11" spans="2:17" ht="16.5" customHeight="1" x14ac:dyDescent="0.25">
      <c r="B11" s="315"/>
      <c r="C11" s="316"/>
      <c r="D11" s="316"/>
      <c r="E11" s="318"/>
      <c r="O11" s="180"/>
      <c r="P11" s="184"/>
      <c r="Q11" s="184"/>
    </row>
    <row r="12" spans="2:17" ht="16.5" customHeight="1" x14ac:dyDescent="0.25">
      <c r="B12" s="315"/>
      <c r="C12" s="316"/>
      <c r="D12" s="316"/>
      <c r="E12" s="318"/>
      <c r="O12" s="180"/>
      <c r="P12" s="184"/>
      <c r="Q12" s="184"/>
    </row>
    <row r="13" spans="2:17" ht="16.5" customHeight="1" x14ac:dyDescent="0.25">
      <c r="B13" s="317" t="str">
        <f>Q3_b!B29</f>
        <v>Model 2</v>
      </c>
      <c r="C13" s="316"/>
      <c r="D13" s="316"/>
      <c r="E13" s="318"/>
      <c r="O13" s="180"/>
      <c r="P13" s="184"/>
      <c r="Q13" s="184"/>
    </row>
    <row r="14" spans="2:17" ht="16.5" customHeight="1" x14ac:dyDescent="0.25">
      <c r="B14" s="315">
        <f>Q3_b!B30</f>
        <v>0</v>
      </c>
      <c r="C14" s="316">
        <f>Q3_b!C30</f>
        <v>0</v>
      </c>
      <c r="D14" s="317">
        <f>Q3_b!D30</f>
        <v>0</v>
      </c>
      <c r="E14" s="318">
        <f>Q3_b!E30</f>
        <v>0</v>
      </c>
      <c r="O14" s="180"/>
      <c r="P14" s="184"/>
      <c r="Q14" s="184"/>
    </row>
    <row r="15" spans="2:17" ht="16.5" customHeight="1" x14ac:dyDescent="0.25">
      <c r="B15" s="319">
        <f>Q3_b!B31</f>
        <v>0</v>
      </c>
      <c r="C15" s="320">
        <f>Q3_b!C31</f>
        <v>0</v>
      </c>
      <c r="D15" s="319">
        <f>Q3_b!D31</f>
        <v>0</v>
      </c>
      <c r="E15" s="321">
        <f>Q3_b!E31</f>
        <v>0</v>
      </c>
      <c r="O15" s="180"/>
      <c r="P15" s="184"/>
      <c r="Q15" s="184"/>
    </row>
    <row r="16" spans="2:17" ht="16.5" customHeight="1" x14ac:dyDescent="0.25">
      <c r="B16" s="317">
        <f>Q3_b!B32</f>
        <v>0</v>
      </c>
      <c r="C16" s="316">
        <f>Q3_b!C32</f>
        <v>0</v>
      </c>
      <c r="D16" s="315">
        <f>Q3_b!D32</f>
        <v>0</v>
      </c>
      <c r="E16" s="318">
        <f>Q3_b!E32</f>
        <v>0</v>
      </c>
      <c r="O16" s="180"/>
      <c r="P16" s="184"/>
      <c r="Q16" s="184"/>
    </row>
    <row r="17" spans="2:17" ht="16.5" customHeight="1" x14ac:dyDescent="0.25">
      <c r="B17" s="319">
        <f>Q3_b!B33</f>
        <v>0</v>
      </c>
      <c r="C17" s="320">
        <f>Q3_b!C33</f>
        <v>0</v>
      </c>
      <c r="D17" s="319">
        <f>Q3_b!D33</f>
        <v>0</v>
      </c>
      <c r="E17" s="321">
        <f>Q3_b!E33</f>
        <v>0</v>
      </c>
      <c r="O17" s="180"/>
      <c r="P17" s="184"/>
      <c r="Q17" s="184"/>
    </row>
    <row r="18" spans="2:17" ht="16.5" customHeight="1" x14ac:dyDescent="0.25">
      <c r="B18" s="220"/>
      <c r="C18" s="186"/>
      <c r="D18" s="181"/>
      <c r="O18" s="180"/>
      <c r="P18" s="184"/>
      <c r="Q18" s="184"/>
    </row>
    <row r="19" spans="2:17" x14ac:dyDescent="0.25">
      <c r="B19" s="192"/>
      <c r="C19" s="193"/>
      <c r="D19" s="194"/>
      <c r="E19" s="195"/>
      <c r="F19" s="195"/>
      <c r="G19" s="195"/>
      <c r="H19" s="195"/>
      <c r="I19" s="195"/>
      <c r="J19" s="195"/>
      <c r="K19" s="195"/>
      <c r="L19" s="195"/>
      <c r="M19" s="196"/>
      <c r="O19" s="180"/>
      <c r="P19" s="184"/>
      <c r="Q19" s="184"/>
    </row>
    <row r="20" spans="2:17" x14ac:dyDescent="0.25">
      <c r="B20" s="217"/>
      <c r="C20" s="215"/>
      <c r="D20" s="215"/>
      <c r="E20" s="199"/>
      <c r="F20" s="199"/>
      <c r="G20" s="199"/>
      <c r="H20" s="216" t="s">
        <v>536</v>
      </c>
      <c r="I20" s="199"/>
      <c r="J20" s="199"/>
      <c r="K20" s="199"/>
      <c r="L20" s="199"/>
      <c r="M20" s="200"/>
      <c r="O20" s="180"/>
      <c r="P20" s="184"/>
      <c r="Q20" s="184"/>
    </row>
    <row r="21" spans="2:17" x14ac:dyDescent="0.25">
      <c r="B21" s="218" t="s">
        <v>5</v>
      </c>
      <c r="C21" s="199"/>
      <c r="D21" s="199"/>
      <c r="E21" s="199"/>
      <c r="F21" s="199"/>
      <c r="G21" s="199"/>
      <c r="H21" s="199"/>
      <c r="I21" s="199"/>
      <c r="J21" s="199"/>
      <c r="K21" s="199"/>
      <c r="L21" s="199"/>
      <c r="M21" s="200"/>
      <c r="O21" s="180"/>
      <c r="P21" s="184"/>
      <c r="Q21" s="184"/>
    </row>
    <row r="22" spans="2:17" x14ac:dyDescent="0.25">
      <c r="B22" s="197"/>
      <c r="C22" s="199"/>
      <c r="D22" s="218"/>
      <c r="E22" s="199"/>
      <c r="F22" s="199"/>
      <c r="G22" s="199"/>
      <c r="H22" s="199"/>
      <c r="I22" s="199"/>
      <c r="J22" s="199"/>
      <c r="K22" s="199"/>
      <c r="L22" s="199"/>
      <c r="M22" s="200"/>
      <c r="O22" s="180"/>
      <c r="P22" s="184"/>
      <c r="Q22" s="184"/>
    </row>
    <row r="23" spans="2:17" x14ac:dyDescent="0.25">
      <c r="B23" s="201"/>
      <c r="C23" s="203"/>
      <c r="D23" s="201"/>
      <c r="E23" s="203"/>
      <c r="F23" s="199"/>
      <c r="G23" s="199"/>
      <c r="H23" s="199"/>
      <c r="I23" s="199"/>
      <c r="J23" s="199"/>
      <c r="K23" s="199"/>
      <c r="L23" s="199"/>
      <c r="M23" s="200"/>
      <c r="O23" s="180"/>
      <c r="P23" s="184"/>
      <c r="Q23" s="184"/>
    </row>
    <row r="24" spans="2:17" x14ac:dyDescent="0.25">
      <c r="B24" s="218"/>
      <c r="C24" s="199"/>
      <c r="D24" s="197"/>
      <c r="E24" s="199"/>
      <c r="F24" s="199"/>
      <c r="G24" s="199"/>
      <c r="H24" s="199"/>
      <c r="I24" s="199"/>
      <c r="J24" s="199"/>
      <c r="K24" s="199"/>
      <c r="L24" s="199"/>
      <c r="M24" s="200"/>
      <c r="O24" s="180"/>
      <c r="P24" s="184"/>
      <c r="Q24" s="184"/>
    </row>
    <row r="25" spans="2:17" x14ac:dyDescent="0.25">
      <c r="B25" s="197"/>
      <c r="C25" s="199"/>
      <c r="D25" s="197"/>
      <c r="E25" s="199"/>
      <c r="F25" s="199"/>
      <c r="G25" s="199"/>
      <c r="H25" s="199"/>
      <c r="I25" s="199"/>
      <c r="J25" s="199"/>
      <c r="K25" s="199"/>
      <c r="L25" s="199"/>
      <c r="M25" s="200"/>
      <c r="O25" s="180"/>
      <c r="P25" s="184"/>
      <c r="Q25" s="184"/>
    </row>
    <row r="26" spans="2:17" x14ac:dyDescent="0.25">
      <c r="B26" s="197"/>
      <c r="C26" s="199"/>
      <c r="D26" s="199"/>
      <c r="E26" s="199"/>
      <c r="F26" s="199"/>
      <c r="G26" s="199"/>
      <c r="H26" s="199"/>
      <c r="I26" s="199"/>
      <c r="J26" s="199"/>
      <c r="K26" s="199"/>
      <c r="L26" s="199"/>
      <c r="M26" s="200"/>
      <c r="O26" s="180"/>
      <c r="P26" s="184"/>
      <c r="Q26" s="184"/>
    </row>
    <row r="27" spans="2:17" x14ac:dyDescent="0.25">
      <c r="B27" s="197"/>
      <c r="C27" s="221" t="s">
        <v>528</v>
      </c>
      <c r="D27" s="222"/>
      <c r="E27" s="199"/>
      <c r="F27" s="199"/>
      <c r="G27" s="199"/>
      <c r="H27" s="199"/>
      <c r="I27" s="199"/>
      <c r="J27" s="199"/>
      <c r="K27" s="199"/>
      <c r="L27" s="199"/>
      <c r="M27" s="200"/>
      <c r="O27" s="180"/>
      <c r="P27" s="184"/>
      <c r="Q27" s="184"/>
    </row>
    <row r="28" spans="2:17" x14ac:dyDescent="0.25">
      <c r="B28" s="197"/>
      <c r="C28" s="199"/>
      <c r="D28" s="199"/>
      <c r="E28" s="199"/>
      <c r="F28" s="199"/>
      <c r="G28" s="199"/>
      <c r="H28" s="199"/>
      <c r="I28" s="199"/>
      <c r="J28" s="199"/>
      <c r="K28" s="199"/>
      <c r="L28" s="199"/>
      <c r="M28" s="200"/>
      <c r="O28" s="180"/>
      <c r="P28" s="184"/>
      <c r="Q28" s="184"/>
    </row>
    <row r="29" spans="2:17" x14ac:dyDescent="0.25">
      <c r="B29" s="197"/>
      <c r="C29" s="199"/>
      <c r="D29" s="199"/>
      <c r="E29" s="199"/>
      <c r="F29" s="199"/>
      <c r="G29" s="199"/>
      <c r="H29" s="199"/>
      <c r="I29" s="199"/>
      <c r="J29" s="199"/>
      <c r="K29" s="199"/>
      <c r="L29" s="199"/>
      <c r="M29" s="200"/>
      <c r="O29" s="180"/>
      <c r="P29" s="184"/>
      <c r="Q29" s="184"/>
    </row>
    <row r="30" spans="2:17" x14ac:dyDescent="0.25">
      <c r="B30" s="197"/>
      <c r="C30" s="199"/>
      <c r="D30" s="199"/>
      <c r="E30" s="199"/>
      <c r="F30" s="199"/>
      <c r="G30" s="199"/>
      <c r="H30" s="199"/>
      <c r="I30" s="199"/>
      <c r="J30" s="199"/>
      <c r="K30" s="199"/>
      <c r="L30" s="199"/>
      <c r="M30" s="200"/>
      <c r="O30" s="180"/>
      <c r="P30" s="184"/>
      <c r="Q30" s="184"/>
    </row>
    <row r="31" spans="2:17" x14ac:dyDescent="0.25">
      <c r="B31" s="218" t="s">
        <v>6</v>
      </c>
      <c r="C31" s="199"/>
      <c r="D31" s="199"/>
      <c r="E31" s="199"/>
      <c r="F31" s="199"/>
      <c r="G31" s="198"/>
      <c r="H31" s="199"/>
      <c r="I31" s="199"/>
      <c r="J31" s="199"/>
      <c r="K31" s="199"/>
      <c r="L31" s="199"/>
      <c r="M31" s="200"/>
      <c r="O31" s="180"/>
      <c r="P31" s="184"/>
      <c r="Q31" s="184"/>
    </row>
    <row r="32" spans="2:17" x14ac:dyDescent="0.25">
      <c r="B32" s="197"/>
      <c r="C32" s="199"/>
      <c r="D32" s="218"/>
      <c r="E32" s="199"/>
      <c r="F32" s="199"/>
      <c r="G32" s="199"/>
      <c r="H32" s="199"/>
      <c r="I32" s="199"/>
      <c r="J32" s="199"/>
      <c r="K32" s="199"/>
      <c r="L32" s="199"/>
      <c r="M32" s="200"/>
      <c r="O32" s="180"/>
      <c r="P32" s="184"/>
      <c r="Q32" s="184"/>
    </row>
    <row r="33" spans="2:17" x14ac:dyDescent="0.25">
      <c r="B33" s="201"/>
      <c r="C33" s="203"/>
      <c r="D33" s="201"/>
      <c r="E33" s="203"/>
      <c r="F33" s="199"/>
      <c r="G33" s="199"/>
      <c r="H33" s="199"/>
      <c r="I33" s="199"/>
      <c r="J33" s="199"/>
      <c r="K33" s="199"/>
      <c r="L33" s="199"/>
      <c r="M33" s="200"/>
      <c r="O33" s="180"/>
      <c r="P33" s="184"/>
      <c r="Q33" s="184"/>
    </row>
    <row r="34" spans="2:17" x14ac:dyDescent="0.25">
      <c r="B34" s="218"/>
      <c r="C34" s="199"/>
      <c r="D34" s="197"/>
      <c r="E34" s="199"/>
      <c r="F34" s="199"/>
      <c r="G34" s="199"/>
      <c r="H34" s="199"/>
      <c r="I34" s="199"/>
      <c r="J34" s="199"/>
      <c r="K34" s="199"/>
      <c r="L34" s="199"/>
      <c r="M34" s="200"/>
      <c r="O34" s="180"/>
      <c r="P34" s="184"/>
      <c r="Q34" s="184"/>
    </row>
    <row r="35" spans="2:17" x14ac:dyDescent="0.25">
      <c r="B35" s="197"/>
      <c r="C35" s="199"/>
      <c r="D35" s="197"/>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221" t="s">
        <v>529</v>
      </c>
      <c r="D37" s="222"/>
      <c r="E37" s="199"/>
      <c r="F37" s="199"/>
      <c r="G37" s="199"/>
      <c r="H37" s="199"/>
      <c r="I37" s="199"/>
      <c r="J37" s="199"/>
      <c r="K37" s="199"/>
      <c r="L37" s="199"/>
      <c r="M37" s="200"/>
      <c r="O37" s="180"/>
      <c r="P37" s="184"/>
      <c r="Q37" s="184"/>
    </row>
    <row r="38" spans="2:17" x14ac:dyDescent="0.25">
      <c r="B38" s="201"/>
      <c r="C38" s="202"/>
      <c r="D38" s="203"/>
      <c r="E38" s="203"/>
      <c r="F38" s="203"/>
      <c r="G38" s="203"/>
      <c r="H38" s="203"/>
      <c r="I38" s="203"/>
      <c r="J38" s="203"/>
      <c r="K38" s="203"/>
      <c r="L38" s="203"/>
      <c r="M38" s="204"/>
      <c r="O38" s="180"/>
      <c r="P38" s="184"/>
      <c r="Q38" s="184"/>
    </row>
    <row r="39" spans="2:17" x14ac:dyDescent="0.25">
      <c r="B39" s="181"/>
      <c r="C39" s="205"/>
      <c r="D39" s="181"/>
      <c r="O39" s="180"/>
      <c r="P39" s="184"/>
      <c r="Q39" s="184"/>
    </row>
    <row r="40" spans="2:17" x14ac:dyDescent="0.25">
      <c r="O40" s="180"/>
      <c r="P40" s="184"/>
      <c r="Q40" s="184"/>
    </row>
    <row r="41" spans="2:17" x14ac:dyDescent="0.25">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row r="944" spans="15:17" x14ac:dyDescent="0.25">
      <c r="O944" s="180"/>
      <c r="P944" s="184"/>
      <c r="Q944" s="184"/>
    </row>
    <row r="945" spans="15:17" x14ac:dyDescent="0.25">
      <c r="O945" s="180"/>
      <c r="P945" s="184"/>
      <c r="Q945" s="18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933"/>
  <sheetViews>
    <sheetView showGridLines="0" zoomScaleNormal="100" workbookViewId="0">
      <selection activeCell="N1" sqref="N1"/>
    </sheetView>
  </sheetViews>
  <sheetFormatPr defaultColWidth="8.85546875" defaultRowHeight="15" x14ac:dyDescent="0.25"/>
  <cols>
    <col min="1" max="1" width="4.28515625" style="181" customWidth="1"/>
    <col min="2" max="4" width="17.140625" style="180" customWidth="1"/>
    <col min="5" max="5" width="17.140625" style="181" customWidth="1"/>
    <col min="6" max="6" width="12.7109375" style="181" customWidth="1"/>
    <col min="7"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641</v>
      </c>
      <c r="N1"/>
    </row>
    <row r="2" spans="2:17" ht="16.899999999999999" customHeight="1" x14ac:dyDescent="0.25">
      <c r="B2" s="210"/>
      <c r="C2" s="210"/>
      <c r="D2" s="211"/>
      <c r="E2" s="212"/>
      <c r="F2" s="213"/>
      <c r="O2" s="180"/>
      <c r="P2" s="184"/>
      <c r="Q2" s="184"/>
    </row>
    <row r="3" spans="2:17" ht="16.5" customHeight="1" x14ac:dyDescent="0.25">
      <c r="B3" s="386" t="s">
        <v>530</v>
      </c>
      <c r="C3" s="186"/>
      <c r="D3" s="181"/>
      <c r="O3" s="180"/>
      <c r="P3" s="184"/>
      <c r="Q3" s="184"/>
    </row>
    <row r="4" spans="2:17" ht="16.5" customHeight="1" x14ac:dyDescent="0.25">
      <c r="B4" s="220"/>
      <c r="C4" s="186"/>
      <c r="D4" s="181"/>
      <c r="O4" s="180"/>
      <c r="P4" s="184"/>
      <c r="Q4" s="184"/>
    </row>
    <row r="5" spans="2:17" x14ac:dyDescent="0.25">
      <c r="B5" s="296"/>
      <c r="C5" s="294"/>
      <c r="D5" s="295"/>
      <c r="E5" s="252"/>
      <c r="F5" s="252"/>
      <c r="G5" s="252"/>
      <c r="H5" s="252"/>
      <c r="I5" s="252"/>
      <c r="J5" s="252"/>
      <c r="K5" s="252"/>
      <c r="L5" s="252"/>
      <c r="M5" s="252"/>
      <c r="O5" s="180"/>
      <c r="P5" s="184"/>
      <c r="Q5" s="184"/>
    </row>
    <row r="6" spans="2:17" x14ac:dyDescent="0.25">
      <c r="B6" s="296" t="s">
        <v>537</v>
      </c>
      <c r="C6" s="294"/>
      <c r="D6" s="224"/>
      <c r="E6" s="252"/>
      <c r="F6" s="252"/>
      <c r="G6" s="252"/>
      <c r="H6" s="328"/>
      <c r="I6" s="252"/>
      <c r="J6" s="252"/>
      <c r="K6" s="252"/>
      <c r="L6" s="252"/>
      <c r="M6" s="252"/>
      <c r="O6" s="180"/>
      <c r="P6" s="184"/>
      <c r="Q6" s="184"/>
    </row>
    <row r="7" spans="2:17" x14ac:dyDescent="0.25">
      <c r="B7" s="329"/>
      <c r="C7" s="329"/>
      <c r="D7" s="329"/>
      <c r="E7" s="300"/>
      <c r="F7" s="300"/>
      <c r="G7" s="300"/>
      <c r="H7" s="300"/>
      <c r="I7" s="300"/>
      <c r="J7" s="300"/>
      <c r="K7" s="300"/>
      <c r="L7" s="300"/>
      <c r="M7" s="300"/>
      <c r="O7" s="180"/>
      <c r="P7" s="184"/>
      <c r="Q7" s="184"/>
    </row>
    <row r="8" spans="2:17" x14ac:dyDescent="0.25">
      <c r="B8" s="217"/>
      <c r="C8" s="215"/>
      <c r="D8" s="215"/>
      <c r="E8" s="199"/>
      <c r="F8" s="199"/>
      <c r="G8" s="199"/>
      <c r="H8" s="199"/>
      <c r="I8" s="199"/>
      <c r="J8" s="199"/>
      <c r="K8" s="199"/>
      <c r="L8" s="199"/>
      <c r="M8" s="200"/>
      <c r="O8" s="180"/>
      <c r="P8" s="184"/>
      <c r="Q8" s="184"/>
    </row>
    <row r="9" spans="2:17" x14ac:dyDescent="0.25">
      <c r="B9" s="218" t="s">
        <v>5</v>
      </c>
      <c r="C9" s="199"/>
      <c r="D9" s="199"/>
      <c r="E9" s="199"/>
      <c r="F9" s="199"/>
      <c r="G9" s="199"/>
      <c r="H9" s="216" t="s">
        <v>538</v>
      </c>
      <c r="I9" s="199"/>
      <c r="J9" s="199"/>
      <c r="K9" s="199"/>
      <c r="L9" s="199"/>
      <c r="M9" s="200"/>
      <c r="O9" s="180"/>
      <c r="P9" s="184"/>
      <c r="Q9" s="184"/>
    </row>
    <row r="10" spans="2:17" x14ac:dyDescent="0.25">
      <c r="B10" s="197"/>
      <c r="C10" s="199"/>
      <c r="D10" s="218"/>
      <c r="E10" s="199"/>
      <c r="F10" s="199"/>
      <c r="G10" s="199"/>
      <c r="H10" s="199"/>
      <c r="I10" s="199"/>
      <c r="J10" s="199"/>
      <c r="K10" s="199"/>
      <c r="L10" s="199"/>
      <c r="M10" s="200"/>
      <c r="O10" s="180"/>
      <c r="P10" s="184"/>
      <c r="Q10" s="184"/>
    </row>
    <row r="11" spans="2:17" x14ac:dyDescent="0.25">
      <c r="B11" s="201"/>
      <c r="C11" s="203"/>
      <c r="D11" s="201"/>
      <c r="E11" s="203"/>
      <c r="F11" s="199"/>
      <c r="G11" s="199"/>
      <c r="H11" s="199"/>
      <c r="I11" s="199"/>
      <c r="J11" s="199"/>
      <c r="K11" s="199"/>
      <c r="L11" s="199"/>
      <c r="M11" s="200"/>
      <c r="O11" s="180"/>
      <c r="P11" s="184"/>
      <c r="Q11" s="184"/>
    </row>
    <row r="12" spans="2:17" x14ac:dyDescent="0.25">
      <c r="B12" s="218"/>
      <c r="C12" s="199"/>
      <c r="D12" s="197"/>
      <c r="E12" s="199"/>
      <c r="F12" s="199"/>
      <c r="G12" s="199"/>
      <c r="H12" s="199"/>
      <c r="I12" s="199"/>
      <c r="J12" s="199"/>
      <c r="K12" s="199"/>
      <c r="L12" s="199"/>
      <c r="M12" s="200"/>
      <c r="O12" s="180"/>
      <c r="P12" s="184"/>
      <c r="Q12" s="184"/>
    </row>
    <row r="13" spans="2:17" x14ac:dyDescent="0.25">
      <c r="B13" s="197"/>
      <c r="C13" s="199"/>
      <c r="D13" s="197"/>
      <c r="E13" s="199"/>
      <c r="F13" s="199"/>
      <c r="G13" s="199"/>
      <c r="H13" s="199"/>
      <c r="I13" s="199"/>
      <c r="J13" s="199"/>
      <c r="K13" s="199"/>
      <c r="L13" s="199"/>
      <c r="M13" s="200"/>
      <c r="O13" s="180"/>
      <c r="P13" s="184"/>
      <c r="Q13" s="184"/>
    </row>
    <row r="14" spans="2:17" x14ac:dyDescent="0.25">
      <c r="B14" s="197"/>
      <c r="C14" s="199"/>
      <c r="D14" s="199"/>
      <c r="E14" s="199"/>
      <c r="F14" s="199"/>
      <c r="G14" s="199"/>
      <c r="H14" s="199"/>
      <c r="I14" s="199"/>
      <c r="J14" s="199"/>
      <c r="K14" s="199"/>
      <c r="L14" s="199"/>
      <c r="M14" s="200"/>
      <c r="O14" s="180"/>
      <c r="P14" s="184"/>
      <c r="Q14" s="184"/>
    </row>
    <row r="15" spans="2:17" x14ac:dyDescent="0.25">
      <c r="B15" s="197"/>
      <c r="C15" s="221" t="s">
        <v>528</v>
      </c>
      <c r="D15" s="222"/>
      <c r="E15" s="199"/>
      <c r="F15" s="199"/>
      <c r="G15" s="199"/>
      <c r="H15" s="199"/>
      <c r="I15" s="199"/>
      <c r="J15" s="199"/>
      <c r="K15" s="199"/>
      <c r="L15" s="199"/>
      <c r="M15" s="200"/>
      <c r="O15" s="180"/>
      <c r="P15" s="184"/>
      <c r="Q15" s="184"/>
    </row>
    <row r="16" spans="2:17" x14ac:dyDescent="0.25">
      <c r="B16" s="197"/>
      <c r="C16" s="199"/>
      <c r="D16" s="199"/>
      <c r="E16" s="199"/>
      <c r="F16" s="199"/>
      <c r="G16" s="199"/>
      <c r="H16" s="199"/>
      <c r="I16" s="199"/>
      <c r="J16" s="199"/>
      <c r="K16" s="199"/>
      <c r="L16" s="199"/>
      <c r="M16" s="200"/>
      <c r="O16" s="180"/>
      <c r="P16" s="184"/>
      <c r="Q16" s="184"/>
    </row>
    <row r="17" spans="2:17" x14ac:dyDescent="0.25">
      <c r="B17" s="197"/>
      <c r="C17" s="199"/>
      <c r="D17" s="199"/>
      <c r="E17" s="199"/>
      <c r="F17" s="199"/>
      <c r="G17" s="199"/>
      <c r="H17" s="199"/>
      <c r="I17" s="199"/>
      <c r="J17" s="199"/>
      <c r="K17" s="199"/>
      <c r="L17" s="199"/>
      <c r="M17" s="200"/>
      <c r="O17" s="180"/>
      <c r="P17" s="184"/>
      <c r="Q17" s="184"/>
    </row>
    <row r="18" spans="2:17" x14ac:dyDescent="0.25">
      <c r="B18" s="197"/>
      <c r="C18" s="199"/>
      <c r="D18" s="199"/>
      <c r="E18" s="199"/>
      <c r="F18" s="199"/>
      <c r="G18" s="199"/>
      <c r="H18" s="199"/>
      <c r="I18" s="199"/>
      <c r="J18" s="199"/>
      <c r="K18" s="199"/>
      <c r="L18" s="199"/>
      <c r="M18" s="200"/>
      <c r="O18" s="180"/>
      <c r="P18" s="184"/>
      <c r="Q18" s="184"/>
    </row>
    <row r="19" spans="2:17" x14ac:dyDescent="0.25">
      <c r="B19" s="218" t="s">
        <v>6</v>
      </c>
      <c r="C19" s="199"/>
      <c r="D19" s="199"/>
      <c r="E19" s="199"/>
      <c r="F19" s="199"/>
      <c r="G19" s="198"/>
      <c r="H19" s="199"/>
      <c r="I19" s="199"/>
      <c r="J19" s="199"/>
      <c r="K19" s="199"/>
      <c r="L19" s="199"/>
      <c r="M19" s="200"/>
      <c r="O19" s="180"/>
      <c r="P19" s="184"/>
      <c r="Q19" s="184"/>
    </row>
    <row r="20" spans="2:17" x14ac:dyDescent="0.25">
      <c r="B20" s="197"/>
      <c r="C20" s="199"/>
      <c r="D20" s="218"/>
      <c r="E20" s="199"/>
      <c r="F20" s="199"/>
      <c r="G20" s="199"/>
      <c r="H20" s="199"/>
      <c r="I20" s="199"/>
      <c r="J20" s="199"/>
      <c r="K20" s="199"/>
      <c r="L20" s="199"/>
      <c r="M20" s="200"/>
      <c r="O20" s="180"/>
      <c r="P20" s="184"/>
      <c r="Q20" s="184"/>
    </row>
    <row r="21" spans="2:17" x14ac:dyDescent="0.25">
      <c r="B21" s="201"/>
      <c r="C21" s="203"/>
      <c r="D21" s="201"/>
      <c r="E21" s="203"/>
      <c r="F21" s="199"/>
      <c r="G21" s="199"/>
      <c r="H21" s="199"/>
      <c r="I21" s="199"/>
      <c r="J21" s="199"/>
      <c r="K21" s="199"/>
      <c r="L21" s="199"/>
      <c r="M21" s="200"/>
      <c r="O21" s="180"/>
      <c r="P21" s="184"/>
      <c r="Q21" s="184"/>
    </row>
    <row r="22" spans="2:17" x14ac:dyDescent="0.25">
      <c r="B22" s="218"/>
      <c r="C22" s="199"/>
      <c r="D22" s="197"/>
      <c r="E22" s="199"/>
      <c r="F22" s="199"/>
      <c r="G22" s="199"/>
      <c r="H22" s="199"/>
      <c r="I22" s="199"/>
      <c r="J22" s="199"/>
      <c r="K22" s="199"/>
      <c r="L22" s="199"/>
      <c r="M22" s="200"/>
      <c r="O22" s="180"/>
      <c r="P22" s="184"/>
      <c r="Q22" s="184"/>
    </row>
    <row r="23" spans="2:17" x14ac:dyDescent="0.25">
      <c r="B23" s="197"/>
      <c r="C23" s="199"/>
      <c r="D23" s="197"/>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221" t="s">
        <v>529</v>
      </c>
      <c r="D25" s="222"/>
      <c r="E25" s="199"/>
      <c r="F25" s="199"/>
      <c r="G25" s="199"/>
      <c r="H25" s="199"/>
      <c r="I25" s="199"/>
      <c r="J25" s="199"/>
      <c r="K25" s="199"/>
      <c r="L25" s="199"/>
      <c r="M25" s="200"/>
      <c r="O25" s="180"/>
      <c r="P25" s="184"/>
      <c r="Q25" s="184"/>
    </row>
    <row r="26" spans="2:17" x14ac:dyDescent="0.25">
      <c r="B26" s="201"/>
      <c r="C26" s="202"/>
      <c r="D26" s="203"/>
      <c r="E26" s="203"/>
      <c r="F26" s="203"/>
      <c r="G26" s="203"/>
      <c r="H26" s="203"/>
      <c r="I26" s="203"/>
      <c r="J26" s="203"/>
      <c r="K26" s="203"/>
      <c r="L26" s="203"/>
      <c r="M26" s="204"/>
      <c r="O26" s="180"/>
      <c r="P26" s="184"/>
      <c r="Q26" s="184"/>
    </row>
    <row r="27" spans="2:17" x14ac:dyDescent="0.25">
      <c r="B27" s="181"/>
      <c r="C27" s="205"/>
      <c r="D27" s="181"/>
      <c r="O27" s="180"/>
      <c r="P27" s="184"/>
      <c r="Q27" s="184"/>
    </row>
    <row r="28" spans="2:17" x14ac:dyDescent="0.25">
      <c r="O28" s="180"/>
      <c r="P28" s="184"/>
      <c r="Q28" s="184"/>
    </row>
    <row r="29" spans="2:17" x14ac:dyDescent="0.25">
      <c r="O29" s="180"/>
      <c r="P29" s="184"/>
      <c r="Q29" s="184"/>
    </row>
    <row r="30" spans="2:17" x14ac:dyDescent="0.25">
      <c r="O30" s="180"/>
      <c r="P30" s="184"/>
      <c r="Q30" s="184"/>
    </row>
    <row r="31" spans="2:17" x14ac:dyDescent="0.25">
      <c r="O31" s="180"/>
      <c r="P31" s="184"/>
      <c r="Q31" s="184"/>
    </row>
    <row r="32" spans="2:17" x14ac:dyDescent="0.25">
      <c r="O32" s="180"/>
      <c r="P32" s="184"/>
      <c r="Q32" s="184"/>
    </row>
    <row r="33" spans="15:17" x14ac:dyDescent="0.25">
      <c r="O33" s="180"/>
      <c r="P33" s="184"/>
      <c r="Q33" s="184"/>
    </row>
    <row r="34" spans="15:17" x14ac:dyDescent="0.25">
      <c r="O34" s="180"/>
      <c r="P34" s="184"/>
      <c r="Q34" s="184"/>
    </row>
    <row r="35" spans="15:17" x14ac:dyDescent="0.25">
      <c r="O35" s="180"/>
      <c r="P35" s="184"/>
      <c r="Q35" s="184"/>
    </row>
    <row r="36" spans="15:17" x14ac:dyDescent="0.25">
      <c r="O36" s="180"/>
      <c r="P36" s="184"/>
      <c r="Q36" s="184"/>
    </row>
    <row r="37" spans="15:17" x14ac:dyDescent="0.25">
      <c r="O37" s="180"/>
      <c r="P37" s="184"/>
      <c r="Q37" s="184"/>
    </row>
    <row r="38" spans="15:17" x14ac:dyDescent="0.25">
      <c r="O38" s="180"/>
      <c r="P38" s="184"/>
      <c r="Q38" s="184"/>
    </row>
    <row r="39" spans="15:17" x14ac:dyDescent="0.25">
      <c r="O39" s="180"/>
      <c r="P39" s="184"/>
      <c r="Q39" s="184"/>
    </row>
    <row r="40" spans="15:17" x14ac:dyDescent="0.25">
      <c r="O40" s="180"/>
      <c r="P40" s="184"/>
      <c r="Q40" s="184"/>
    </row>
    <row r="41" spans="15:17" x14ac:dyDescent="0.25">
      <c r="O41" s="180"/>
      <c r="P41" s="184"/>
      <c r="Q41" s="184"/>
    </row>
    <row r="42" spans="15:17" x14ac:dyDescent="0.25">
      <c r="O42" s="180"/>
      <c r="P42" s="184"/>
      <c r="Q42" s="184"/>
    </row>
    <row r="43" spans="15:17" x14ac:dyDescent="0.25">
      <c r="O43" s="180"/>
      <c r="P43" s="184"/>
      <c r="Q43" s="184"/>
    </row>
    <row r="44" spans="15:17" x14ac:dyDescent="0.25">
      <c r="O44" s="180"/>
      <c r="P44" s="184"/>
      <c r="Q44" s="184"/>
    </row>
    <row r="45" spans="15:17" x14ac:dyDescent="0.25">
      <c r="O45" s="180"/>
      <c r="P45" s="184"/>
      <c r="Q45" s="184"/>
    </row>
    <row r="46" spans="15:17" x14ac:dyDescent="0.25">
      <c r="O46" s="180"/>
      <c r="P46" s="184"/>
      <c r="Q46" s="184"/>
    </row>
    <row r="47" spans="15:17" x14ac:dyDescent="0.25">
      <c r="O47" s="180"/>
      <c r="P47" s="184"/>
      <c r="Q47" s="184"/>
    </row>
    <row r="48" spans="15: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38"/>
  <sheetViews>
    <sheetView zoomScaleNormal="100" workbookViewId="0">
      <selection activeCell="N1" sqref="N1"/>
    </sheetView>
  </sheetViews>
  <sheetFormatPr defaultColWidth="8.85546875" defaultRowHeight="15" x14ac:dyDescent="0.25"/>
  <cols>
    <col min="1" max="1" width="8.85546875" style="225"/>
    <col min="2" max="2" width="17.7109375" style="225" customWidth="1"/>
    <col min="3" max="7" width="14.7109375" style="225" customWidth="1"/>
    <col min="8" max="13" width="8.85546875" style="225"/>
    <col min="14" max="14" width="11.42578125" style="225" customWidth="1"/>
    <col min="15" max="16384" width="8.85546875" style="225"/>
  </cols>
  <sheetData>
    <row r="1" spans="2:14" ht="15.75" x14ac:dyDescent="0.25">
      <c r="B1" s="206" t="s">
        <v>642</v>
      </c>
      <c r="N1"/>
    </row>
    <row r="3" spans="2:14" x14ac:dyDescent="0.25">
      <c r="B3" s="387" t="s">
        <v>592</v>
      </c>
      <c r="C3" s="226"/>
    </row>
    <row r="4" spans="2:14" ht="15.75" x14ac:dyDescent="0.25">
      <c r="B4" s="227"/>
      <c r="C4" s="228"/>
    </row>
    <row r="5" spans="2:14" ht="15.75" x14ac:dyDescent="0.25">
      <c r="B5" s="390" t="s">
        <v>593</v>
      </c>
      <c r="C5" s="391" t="s">
        <v>594</v>
      </c>
      <c r="D5" s="390" t="s">
        <v>26</v>
      </c>
      <c r="E5" s="229"/>
      <c r="F5" s="229"/>
      <c r="G5" s="230"/>
      <c r="H5" s="230"/>
    </row>
    <row r="6" spans="2:14" ht="15.75" x14ac:dyDescent="0.25">
      <c r="B6" s="422" t="s">
        <v>595</v>
      </c>
      <c r="C6" s="392" t="s">
        <v>596</v>
      </c>
      <c r="D6" s="393" t="s">
        <v>27</v>
      </c>
      <c r="E6" s="229"/>
      <c r="F6" s="229"/>
      <c r="G6" s="230"/>
      <c r="H6" s="230"/>
    </row>
    <row r="7" spans="2:14" ht="30" x14ac:dyDescent="0.25">
      <c r="B7" s="423"/>
      <c r="C7" s="394" t="s">
        <v>597</v>
      </c>
      <c r="D7" s="393" t="s">
        <v>28</v>
      </c>
      <c r="E7" s="229"/>
      <c r="F7" s="229"/>
      <c r="G7" s="230"/>
      <c r="H7" s="230"/>
    </row>
    <row r="8" spans="2:14" ht="15.75" x14ac:dyDescent="0.25">
      <c r="B8" s="422" t="s">
        <v>598</v>
      </c>
      <c r="C8" s="395" t="s">
        <v>596</v>
      </c>
      <c r="D8" s="393" t="s">
        <v>29</v>
      </c>
      <c r="E8" s="229"/>
      <c r="F8" s="229"/>
      <c r="G8" s="230"/>
      <c r="H8" s="230"/>
    </row>
    <row r="9" spans="2:14" ht="30" x14ac:dyDescent="0.25">
      <c r="B9" s="423"/>
      <c r="C9" s="393" t="s">
        <v>597</v>
      </c>
      <c r="D9" s="393" t="s">
        <v>30</v>
      </c>
      <c r="E9" s="229"/>
      <c r="F9" s="229"/>
      <c r="G9" s="230"/>
      <c r="H9" s="230"/>
    </row>
    <row r="10" spans="2:14" ht="15.75" x14ac:dyDescent="0.25">
      <c r="B10" s="231"/>
      <c r="C10" s="232"/>
      <c r="D10" s="230"/>
      <c r="E10" s="229"/>
      <c r="F10" s="229"/>
      <c r="G10" s="230"/>
      <c r="H10" s="230"/>
    </row>
    <row r="11" spans="2:14" ht="15.75" x14ac:dyDescent="0.25">
      <c r="B11" s="388" t="s">
        <v>660</v>
      </c>
      <c r="C11" s="229"/>
      <c r="D11" s="230"/>
      <c r="E11" s="229"/>
      <c r="F11" s="229"/>
      <c r="G11" s="230"/>
      <c r="H11" s="230"/>
    </row>
    <row r="12" spans="2:14" ht="15.75" x14ac:dyDescent="0.25">
      <c r="B12" s="388"/>
      <c r="C12" s="229"/>
      <c r="D12" s="230"/>
      <c r="E12" s="229"/>
      <c r="F12" s="229"/>
      <c r="G12" s="230"/>
      <c r="H12" s="230"/>
    </row>
    <row r="13" spans="2:14" ht="15.75" x14ac:dyDescent="0.25">
      <c r="B13" s="389" t="s">
        <v>591</v>
      </c>
      <c r="C13" s="229"/>
      <c r="D13" s="229"/>
      <c r="E13" s="229"/>
      <c r="F13" s="229"/>
      <c r="G13" s="230"/>
      <c r="H13" s="230"/>
    </row>
    <row r="14" spans="2:14" ht="15.75" x14ac:dyDescent="0.25">
      <c r="B14" s="233"/>
      <c r="C14" s="230"/>
      <c r="D14" s="230"/>
      <c r="E14" s="230"/>
      <c r="F14" s="230"/>
      <c r="G14" s="230"/>
      <c r="H14" s="230"/>
    </row>
    <row r="15" spans="2:14" ht="15.75" x14ac:dyDescent="0.25">
      <c r="B15" s="234" t="s">
        <v>31</v>
      </c>
      <c r="C15" s="230"/>
      <c r="D15" s="230"/>
      <c r="E15" s="230"/>
      <c r="F15" s="230"/>
      <c r="G15" s="230"/>
      <c r="H15" s="230"/>
    </row>
    <row r="16" spans="2:14" ht="15.75" x14ac:dyDescent="0.25">
      <c r="B16" s="230"/>
      <c r="C16" s="230"/>
      <c r="D16" s="230"/>
      <c r="E16" s="230"/>
      <c r="F16" s="230"/>
      <c r="G16" s="230"/>
      <c r="H16" s="230"/>
    </row>
    <row r="17" spans="2:15" ht="15.75" x14ac:dyDescent="0.25">
      <c r="B17" s="345"/>
      <c r="C17" s="419" t="s">
        <v>26</v>
      </c>
      <c r="D17" s="420"/>
      <c r="E17" s="420"/>
      <c r="F17" s="421"/>
      <c r="G17" s="346"/>
      <c r="H17" s="230"/>
    </row>
    <row r="18" spans="2:15" ht="15.75" x14ac:dyDescent="0.25">
      <c r="B18" s="347"/>
      <c r="C18" s="352" t="s">
        <v>27</v>
      </c>
      <c r="D18" s="352" t="s">
        <v>28</v>
      </c>
      <c r="E18" s="352" t="s">
        <v>29</v>
      </c>
      <c r="F18" s="352" t="s">
        <v>30</v>
      </c>
      <c r="G18" s="348" t="s">
        <v>32</v>
      </c>
      <c r="H18" s="230"/>
    </row>
    <row r="19" spans="2:15" ht="15.75" x14ac:dyDescent="0.25">
      <c r="B19" s="350" t="s">
        <v>33</v>
      </c>
      <c r="C19" s="330">
        <v>260145</v>
      </c>
      <c r="D19" s="330">
        <v>110403</v>
      </c>
      <c r="E19" s="330">
        <v>40211</v>
      </c>
      <c r="F19" s="330">
        <v>20724</v>
      </c>
      <c r="G19" s="330">
        <v>431483</v>
      </c>
      <c r="H19" s="230"/>
      <c r="I19" s="235"/>
    </row>
    <row r="20" spans="2:15" ht="15.75" x14ac:dyDescent="0.25">
      <c r="B20" s="350" t="s">
        <v>34</v>
      </c>
      <c r="C20" s="330">
        <v>26702</v>
      </c>
      <c r="D20" s="330">
        <v>20141</v>
      </c>
      <c r="E20" s="330">
        <v>6012</v>
      </c>
      <c r="F20" s="330">
        <v>3540</v>
      </c>
      <c r="G20" s="330">
        <v>56395</v>
      </c>
      <c r="H20" s="230"/>
      <c r="I20" s="235"/>
    </row>
    <row r="21" spans="2:15" ht="15.75" x14ac:dyDescent="0.25">
      <c r="B21" s="350" t="s">
        <v>35</v>
      </c>
      <c r="C21" s="236"/>
      <c r="D21" s="236"/>
      <c r="E21" s="236"/>
      <c r="F21" s="236"/>
      <c r="G21" s="330">
        <v>293265</v>
      </c>
      <c r="H21" s="230"/>
      <c r="I21" s="235"/>
    </row>
    <row r="22" spans="2:15" ht="15.75" x14ac:dyDescent="0.25">
      <c r="B22" s="350" t="s">
        <v>36</v>
      </c>
      <c r="C22" s="236"/>
      <c r="D22" s="236"/>
      <c r="E22" s="236"/>
      <c r="F22" s="236"/>
      <c r="G22" s="330">
        <v>81823</v>
      </c>
      <c r="H22" s="230"/>
      <c r="I22" s="235"/>
    </row>
    <row r="23" spans="2:15" ht="15.75" x14ac:dyDescent="0.25">
      <c r="B23" s="230"/>
      <c r="C23" s="237"/>
      <c r="D23" s="237"/>
      <c r="E23" s="237"/>
      <c r="F23" s="237"/>
      <c r="G23" s="237"/>
      <c r="H23" s="230"/>
    </row>
    <row r="25" spans="2:15" ht="15.75" x14ac:dyDescent="0.25">
      <c r="B25" s="219" t="s">
        <v>539</v>
      </c>
    </row>
    <row r="26" spans="2:15" x14ac:dyDescent="0.25">
      <c r="B26" s="238"/>
      <c r="C26" s="239"/>
      <c r="D26" s="239"/>
      <c r="E26" s="239"/>
      <c r="F26" s="239"/>
      <c r="G26" s="239"/>
      <c r="H26" s="239"/>
      <c r="I26" s="239"/>
      <c r="J26" s="239"/>
      <c r="K26" s="239"/>
      <c r="L26" s="239"/>
      <c r="M26" s="239"/>
      <c r="N26" s="239"/>
      <c r="O26" s="240"/>
    </row>
    <row r="27" spans="2:15" x14ac:dyDescent="0.25">
      <c r="B27" s="241"/>
      <c r="C27" s="199"/>
      <c r="D27" s="199"/>
      <c r="E27" s="199"/>
      <c r="F27" s="199"/>
      <c r="G27" s="199"/>
      <c r="H27" s="199"/>
      <c r="I27" s="199"/>
      <c r="J27" s="199"/>
      <c r="K27" s="199"/>
      <c r="L27" s="199"/>
      <c r="M27" s="199"/>
      <c r="N27" s="199"/>
      <c r="O27" s="242"/>
    </row>
    <row r="28" spans="2:15" x14ac:dyDescent="0.25">
      <c r="B28" s="241"/>
      <c r="C28" s="199"/>
      <c r="D28" s="199"/>
      <c r="E28" s="199"/>
      <c r="F28" s="199"/>
      <c r="G28" s="199"/>
      <c r="H28" s="199"/>
      <c r="I28" s="199"/>
      <c r="J28" s="199"/>
      <c r="K28" s="199"/>
      <c r="L28" s="199"/>
      <c r="M28" s="199"/>
      <c r="N28" s="199"/>
      <c r="O28" s="242"/>
    </row>
    <row r="29" spans="2:15" x14ac:dyDescent="0.25">
      <c r="B29" s="241"/>
      <c r="C29" s="199"/>
      <c r="D29" s="199"/>
      <c r="E29" s="199"/>
      <c r="F29" s="199"/>
      <c r="G29" s="199"/>
      <c r="H29" s="199"/>
      <c r="I29" s="199"/>
      <c r="J29" s="199"/>
      <c r="K29" s="199"/>
      <c r="L29" s="199"/>
      <c r="M29" s="199"/>
      <c r="N29" s="199"/>
      <c r="O29" s="242"/>
    </row>
    <row r="30" spans="2:15" x14ac:dyDescent="0.25">
      <c r="B30" s="241"/>
      <c r="C30" s="199"/>
      <c r="D30" s="199"/>
      <c r="E30" s="199"/>
      <c r="F30" s="199"/>
      <c r="G30" s="199"/>
      <c r="H30" s="199"/>
      <c r="I30" s="199"/>
      <c r="J30" s="199"/>
      <c r="K30" s="199"/>
      <c r="L30" s="199"/>
      <c r="M30" s="199"/>
      <c r="N30" s="199"/>
      <c r="O30" s="242"/>
    </row>
    <row r="31" spans="2:15" x14ac:dyDescent="0.25">
      <c r="B31" s="241"/>
      <c r="C31" s="199"/>
      <c r="D31" s="199"/>
      <c r="E31" s="199"/>
      <c r="F31" s="199"/>
      <c r="G31" s="199"/>
      <c r="H31" s="199"/>
      <c r="I31" s="199"/>
      <c r="J31" s="199"/>
      <c r="K31" s="199"/>
      <c r="L31" s="199"/>
      <c r="M31" s="199"/>
      <c r="N31" s="199"/>
      <c r="O31" s="242"/>
    </row>
    <row r="32" spans="2:15" x14ac:dyDescent="0.25">
      <c r="B32" s="241"/>
      <c r="C32" s="199"/>
      <c r="D32" s="199"/>
      <c r="E32" s="199"/>
      <c r="F32" s="199"/>
      <c r="G32" s="199"/>
      <c r="H32" s="199"/>
      <c r="I32" s="199"/>
      <c r="J32" s="199"/>
      <c r="K32" s="199"/>
      <c r="L32" s="199"/>
      <c r="M32" s="199"/>
      <c r="N32" s="199"/>
      <c r="O32" s="242"/>
    </row>
    <row r="33" spans="2:15" x14ac:dyDescent="0.25">
      <c r="B33" s="241"/>
      <c r="C33" s="199"/>
      <c r="D33" s="199"/>
      <c r="E33" s="199"/>
      <c r="F33" s="199"/>
      <c r="G33" s="199"/>
      <c r="H33" s="199"/>
      <c r="I33" s="199"/>
      <c r="J33" s="199"/>
      <c r="K33" s="199"/>
      <c r="L33" s="199"/>
      <c r="M33" s="199"/>
      <c r="N33" s="199"/>
      <c r="O33" s="242"/>
    </row>
    <row r="34" spans="2:15" x14ac:dyDescent="0.25">
      <c r="B34" s="241"/>
      <c r="C34" s="199"/>
      <c r="D34" s="199"/>
      <c r="E34" s="199"/>
      <c r="F34" s="199"/>
      <c r="G34" s="199"/>
      <c r="H34" s="199"/>
      <c r="I34" s="199"/>
      <c r="J34" s="199"/>
      <c r="K34" s="199"/>
      <c r="L34" s="199"/>
      <c r="M34" s="199"/>
      <c r="N34" s="199"/>
      <c r="O34" s="242"/>
    </row>
    <row r="35" spans="2:15" x14ac:dyDescent="0.25">
      <c r="B35" s="241"/>
      <c r="C35" s="199"/>
      <c r="D35" s="199"/>
      <c r="E35" s="199"/>
      <c r="F35" s="199"/>
      <c r="G35" s="199"/>
      <c r="H35" s="199"/>
      <c r="I35" s="199"/>
      <c r="J35" s="199"/>
      <c r="K35" s="199"/>
      <c r="L35" s="199"/>
      <c r="M35" s="199"/>
      <c r="N35" s="199"/>
      <c r="O35" s="242"/>
    </row>
    <row r="36" spans="2:15" x14ac:dyDescent="0.25">
      <c r="B36" s="241"/>
      <c r="C36" s="199"/>
      <c r="D36" s="199"/>
      <c r="E36" s="199"/>
      <c r="F36" s="199"/>
      <c r="G36" s="199"/>
      <c r="H36" s="199"/>
      <c r="I36" s="199"/>
      <c r="J36" s="199"/>
      <c r="K36" s="199"/>
      <c r="L36" s="199"/>
      <c r="M36" s="199"/>
      <c r="N36" s="199"/>
      <c r="O36" s="242"/>
    </row>
    <row r="37" spans="2:15" x14ac:dyDescent="0.25">
      <c r="B37" s="241"/>
      <c r="C37" s="199"/>
      <c r="D37" s="199"/>
      <c r="E37" s="199"/>
      <c r="F37" s="199"/>
      <c r="G37" s="199"/>
      <c r="H37" s="199"/>
      <c r="I37" s="199"/>
      <c r="J37" s="199"/>
      <c r="K37" s="199"/>
      <c r="L37" s="199"/>
      <c r="M37" s="199"/>
      <c r="N37" s="199"/>
      <c r="O37" s="242"/>
    </row>
    <row r="38" spans="2:15" x14ac:dyDescent="0.25">
      <c r="B38" s="243"/>
      <c r="C38" s="244"/>
      <c r="D38" s="244"/>
      <c r="E38" s="244"/>
      <c r="F38" s="244"/>
      <c r="G38" s="244"/>
      <c r="H38" s="244"/>
      <c r="I38" s="244"/>
      <c r="J38" s="244"/>
      <c r="K38" s="244"/>
      <c r="L38" s="244"/>
      <c r="M38" s="244"/>
      <c r="N38" s="244"/>
      <c r="O38" s="245"/>
    </row>
  </sheetData>
  <mergeCells count="3">
    <mergeCell ref="C17:F17"/>
    <mergeCell ref="B6:B7"/>
    <mergeCell ref="B8:B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Normal="100" workbookViewId="0">
      <selection activeCell="N1" sqref="N1"/>
    </sheetView>
  </sheetViews>
  <sheetFormatPr defaultColWidth="8.85546875" defaultRowHeight="15" x14ac:dyDescent="0.25"/>
  <cols>
    <col min="1" max="1" width="8.85546875" style="225"/>
    <col min="2" max="2" width="17.7109375" style="225" customWidth="1"/>
    <col min="3" max="7" width="14.7109375" style="225" customWidth="1"/>
    <col min="8" max="13" width="8.85546875" style="225"/>
    <col min="14" max="14" width="11.42578125" style="225" customWidth="1"/>
    <col min="15" max="16384" width="8.85546875" style="225"/>
  </cols>
  <sheetData>
    <row r="1" spans="1:14" ht="15.75" x14ac:dyDescent="0.25">
      <c r="B1" s="206" t="s">
        <v>643</v>
      </c>
      <c r="N1"/>
    </row>
    <row r="3" spans="1:14" x14ac:dyDescent="0.25">
      <c r="B3" s="387" t="s">
        <v>592</v>
      </c>
      <c r="C3" s="396"/>
      <c r="D3" s="397"/>
      <c r="E3" s="397"/>
    </row>
    <row r="4" spans="1:14" x14ac:dyDescent="0.25">
      <c r="B4" s="398"/>
      <c r="C4" s="399"/>
      <c r="D4" s="397"/>
      <c r="E4" s="397"/>
    </row>
    <row r="5" spans="1:14" x14ac:dyDescent="0.25">
      <c r="B5" s="390" t="s">
        <v>593</v>
      </c>
      <c r="C5" s="391" t="s">
        <v>594</v>
      </c>
      <c r="D5" s="390" t="s">
        <v>26</v>
      </c>
      <c r="E5" s="397"/>
    </row>
    <row r="6" spans="1:14" ht="15.75" x14ac:dyDescent="0.25">
      <c r="B6" s="422" t="s">
        <v>595</v>
      </c>
      <c r="C6" s="392" t="s">
        <v>596</v>
      </c>
      <c r="D6" s="393" t="s">
        <v>27</v>
      </c>
      <c r="E6" s="400"/>
      <c r="F6" s="230"/>
      <c r="G6" s="230"/>
      <c r="H6" s="230"/>
    </row>
    <row r="7" spans="1:14" ht="30" x14ac:dyDescent="0.25">
      <c r="A7" s="226"/>
      <c r="B7" s="423"/>
      <c r="C7" s="394" t="s">
        <v>597</v>
      </c>
      <c r="D7" s="393" t="s">
        <v>28</v>
      </c>
      <c r="E7" s="400"/>
      <c r="F7" s="230"/>
      <c r="G7" s="230"/>
      <c r="H7" s="230"/>
    </row>
    <row r="8" spans="1:14" ht="15.75" x14ac:dyDescent="0.25">
      <c r="B8" s="422" t="s">
        <v>598</v>
      </c>
      <c r="C8" s="395" t="s">
        <v>596</v>
      </c>
      <c r="D8" s="406" t="s">
        <v>29</v>
      </c>
      <c r="E8" s="400"/>
      <c r="F8" s="230"/>
      <c r="G8" s="230"/>
      <c r="H8" s="230"/>
    </row>
    <row r="9" spans="1:14" ht="30" x14ac:dyDescent="0.25">
      <c r="A9" s="226"/>
      <c r="B9" s="423"/>
      <c r="C9" s="393" t="s">
        <v>597</v>
      </c>
      <c r="D9" s="393" t="s">
        <v>30</v>
      </c>
      <c r="E9" s="400"/>
      <c r="F9" s="230"/>
      <c r="G9" s="230"/>
      <c r="H9" s="230"/>
    </row>
    <row r="10" spans="1:14" ht="15.75" x14ac:dyDescent="0.25">
      <c r="B10" s="401"/>
      <c r="C10" s="402"/>
      <c r="D10" s="403"/>
      <c r="E10" s="403"/>
      <c r="F10" s="230"/>
      <c r="G10" s="230"/>
      <c r="H10" s="230"/>
    </row>
    <row r="11" spans="1:14" ht="15.75" x14ac:dyDescent="0.25">
      <c r="B11" s="388" t="s">
        <v>660</v>
      </c>
      <c r="C11" s="404"/>
      <c r="D11" s="403"/>
      <c r="E11" s="403"/>
      <c r="F11" s="230"/>
      <c r="G11" s="230"/>
      <c r="H11" s="230"/>
    </row>
    <row r="12" spans="1:14" ht="15.75" x14ac:dyDescent="0.25">
      <c r="B12" s="388"/>
      <c r="C12" s="404"/>
      <c r="D12" s="403"/>
      <c r="E12" s="403"/>
      <c r="F12" s="230"/>
      <c r="G12" s="230"/>
      <c r="H12" s="230"/>
    </row>
    <row r="13" spans="1:14" ht="15.75" x14ac:dyDescent="0.25">
      <c r="B13" s="405" t="s">
        <v>662</v>
      </c>
      <c r="C13" s="404"/>
      <c r="D13" s="403"/>
      <c r="E13" s="403"/>
      <c r="F13" s="230"/>
      <c r="G13" s="230"/>
      <c r="H13" s="230"/>
    </row>
    <row r="14" spans="1:14" ht="15.75" x14ac:dyDescent="0.25">
      <c r="B14" s="246"/>
      <c r="C14" s="230"/>
      <c r="D14" s="230"/>
      <c r="E14" s="230"/>
      <c r="F14" s="230"/>
      <c r="G14" s="230"/>
      <c r="H14" s="230"/>
    </row>
    <row r="15" spans="1:14" ht="15.75" x14ac:dyDescent="0.25">
      <c r="B15" s="234" t="s">
        <v>31</v>
      </c>
      <c r="C15" s="230"/>
      <c r="D15" s="230"/>
      <c r="E15" s="230"/>
      <c r="F15" s="230"/>
      <c r="G15" s="230"/>
      <c r="H15" s="230"/>
    </row>
    <row r="16" spans="1:14" ht="15.75" x14ac:dyDescent="0.25">
      <c r="B16" s="230"/>
      <c r="C16" s="230"/>
      <c r="D16" s="230"/>
      <c r="E16" s="230"/>
      <c r="F16" s="230"/>
      <c r="G16" s="230"/>
      <c r="H16" s="230"/>
    </row>
    <row r="17" spans="2:15" ht="15.75" x14ac:dyDescent="0.25">
      <c r="B17" s="345"/>
      <c r="C17" s="419" t="s">
        <v>26</v>
      </c>
      <c r="D17" s="420"/>
      <c r="E17" s="420"/>
      <c r="F17" s="421"/>
      <c r="G17" s="346"/>
      <c r="H17" s="230"/>
    </row>
    <row r="18" spans="2:15" ht="15.75" x14ac:dyDescent="0.25">
      <c r="B18" s="353"/>
      <c r="C18" s="352" t="s">
        <v>27</v>
      </c>
      <c r="D18" s="352" t="s">
        <v>28</v>
      </c>
      <c r="E18" s="352" t="s">
        <v>29</v>
      </c>
      <c r="F18" s="352" t="s">
        <v>30</v>
      </c>
      <c r="G18" s="349" t="s">
        <v>32</v>
      </c>
      <c r="H18" s="230"/>
    </row>
    <row r="19" spans="2:15" ht="15.75" x14ac:dyDescent="0.25">
      <c r="B19" s="350" t="s">
        <v>33</v>
      </c>
      <c r="C19" s="351">
        <v>260145</v>
      </c>
      <c r="D19" s="351">
        <v>110403</v>
      </c>
      <c r="E19" s="351">
        <v>40211</v>
      </c>
      <c r="F19" s="351">
        <v>20724</v>
      </c>
      <c r="G19" s="351">
        <v>431483</v>
      </c>
      <c r="H19" s="230"/>
      <c r="I19" s="235"/>
    </row>
    <row r="20" spans="2:15" ht="15.75" x14ac:dyDescent="0.25">
      <c r="B20" s="350" t="s">
        <v>34</v>
      </c>
      <c r="C20" s="330">
        <v>26702</v>
      </c>
      <c r="D20" s="330">
        <v>20141</v>
      </c>
      <c r="E20" s="330">
        <v>6012</v>
      </c>
      <c r="F20" s="330">
        <v>3540</v>
      </c>
      <c r="G20" s="330">
        <v>56395</v>
      </c>
      <c r="H20" s="230"/>
      <c r="I20" s="235"/>
    </row>
    <row r="21" spans="2:15" ht="15.75" x14ac:dyDescent="0.25">
      <c r="B21" s="350" t="s">
        <v>35</v>
      </c>
      <c r="C21" s="236"/>
      <c r="D21" s="236"/>
      <c r="E21" s="236"/>
      <c r="F21" s="236"/>
      <c r="G21" s="330">
        <v>293265</v>
      </c>
      <c r="H21" s="230"/>
      <c r="I21" s="235"/>
    </row>
    <row r="22" spans="2:15" ht="15.75" x14ac:dyDescent="0.25">
      <c r="B22" s="350" t="s">
        <v>36</v>
      </c>
      <c r="C22" s="236"/>
      <c r="D22" s="236"/>
      <c r="E22" s="236"/>
      <c r="F22" s="236"/>
      <c r="G22" s="330">
        <v>81823</v>
      </c>
      <c r="H22" s="230"/>
      <c r="I22" s="235"/>
    </row>
    <row r="23" spans="2:15" ht="15.75" x14ac:dyDescent="0.25">
      <c r="B23" s="230"/>
      <c r="C23" s="237"/>
      <c r="D23" s="237"/>
      <c r="E23" s="237"/>
      <c r="F23" s="237"/>
      <c r="G23" s="237"/>
      <c r="H23" s="230"/>
    </row>
    <row r="25" spans="2:15" ht="15.75" x14ac:dyDescent="0.25">
      <c r="B25" s="219" t="s">
        <v>539</v>
      </c>
    </row>
    <row r="26" spans="2:15" x14ac:dyDescent="0.25">
      <c r="B26" s="238"/>
      <c r="C26" s="239"/>
      <c r="D26" s="239"/>
      <c r="E26" s="239"/>
      <c r="F26" s="239"/>
      <c r="G26" s="239"/>
      <c r="H26" s="239"/>
      <c r="I26" s="239"/>
      <c r="J26" s="239"/>
      <c r="K26" s="239"/>
      <c r="L26" s="239"/>
      <c r="M26" s="239"/>
      <c r="N26" s="239"/>
      <c r="O26" s="240"/>
    </row>
    <row r="27" spans="2:15" x14ac:dyDescent="0.25">
      <c r="B27" s="241"/>
      <c r="C27" s="199"/>
      <c r="D27" s="199"/>
      <c r="E27" s="199"/>
      <c r="F27" s="199"/>
      <c r="G27" s="199"/>
      <c r="H27" s="199"/>
      <c r="I27" s="199"/>
      <c r="J27" s="199"/>
      <c r="K27" s="199"/>
      <c r="L27" s="199"/>
      <c r="M27" s="199"/>
      <c r="N27" s="199"/>
      <c r="O27" s="242"/>
    </row>
    <row r="28" spans="2:15" x14ac:dyDescent="0.25">
      <c r="B28" s="241"/>
      <c r="C28" s="199"/>
      <c r="D28" s="199"/>
      <c r="E28" s="199"/>
      <c r="F28" s="199"/>
      <c r="G28" s="199"/>
      <c r="H28" s="199"/>
      <c r="I28" s="199"/>
      <c r="J28" s="199"/>
      <c r="K28" s="199"/>
      <c r="L28" s="199"/>
      <c r="M28" s="199"/>
      <c r="N28" s="199"/>
      <c r="O28" s="242"/>
    </row>
    <row r="29" spans="2:15" x14ac:dyDescent="0.25">
      <c r="B29" s="241"/>
      <c r="C29" s="199"/>
      <c r="D29" s="199"/>
      <c r="E29" s="199"/>
      <c r="F29" s="199"/>
      <c r="G29" s="199"/>
      <c r="H29" s="199"/>
      <c r="I29" s="199"/>
      <c r="J29" s="199"/>
      <c r="K29" s="199"/>
      <c r="L29" s="199"/>
      <c r="M29" s="199"/>
      <c r="N29" s="199"/>
      <c r="O29" s="242"/>
    </row>
    <row r="30" spans="2:15" x14ac:dyDescent="0.25">
      <c r="B30" s="241"/>
      <c r="C30" s="199"/>
      <c r="D30" s="199"/>
      <c r="E30" s="199"/>
      <c r="F30" s="199"/>
      <c r="G30" s="199"/>
      <c r="H30" s="199"/>
      <c r="I30" s="199"/>
      <c r="J30" s="199"/>
      <c r="K30" s="199"/>
      <c r="L30" s="199"/>
      <c r="M30" s="199"/>
      <c r="N30" s="199"/>
      <c r="O30" s="242"/>
    </row>
    <row r="31" spans="2:15" x14ac:dyDescent="0.25">
      <c r="B31" s="241"/>
      <c r="C31" s="199"/>
      <c r="D31" s="199"/>
      <c r="E31" s="199"/>
      <c r="F31" s="199"/>
      <c r="G31" s="199"/>
      <c r="H31" s="199"/>
      <c r="I31" s="199"/>
      <c r="J31" s="199"/>
      <c r="K31" s="199"/>
      <c r="L31" s="199"/>
      <c r="M31" s="199"/>
      <c r="N31" s="199"/>
      <c r="O31" s="242"/>
    </row>
    <row r="32" spans="2:15" x14ac:dyDescent="0.25">
      <c r="B32" s="241"/>
      <c r="C32" s="199"/>
      <c r="D32" s="199"/>
      <c r="E32" s="199"/>
      <c r="F32" s="199"/>
      <c r="G32" s="199"/>
      <c r="H32" s="199"/>
      <c r="I32" s="199"/>
      <c r="J32" s="199"/>
      <c r="K32" s="199"/>
      <c r="L32" s="199"/>
      <c r="M32" s="199"/>
      <c r="N32" s="199"/>
      <c r="O32" s="242"/>
    </row>
    <row r="33" spans="2:15" x14ac:dyDescent="0.25">
      <c r="B33" s="241"/>
      <c r="C33" s="199"/>
      <c r="D33" s="199"/>
      <c r="E33" s="199"/>
      <c r="F33" s="199"/>
      <c r="G33" s="199"/>
      <c r="H33" s="199"/>
      <c r="I33" s="199"/>
      <c r="J33" s="199"/>
      <c r="K33" s="199"/>
      <c r="L33" s="199"/>
      <c r="M33" s="199"/>
      <c r="N33" s="199"/>
      <c r="O33" s="242"/>
    </row>
    <row r="34" spans="2:15" x14ac:dyDescent="0.25">
      <c r="B34" s="241"/>
      <c r="C34" s="199"/>
      <c r="D34" s="199"/>
      <c r="E34" s="199"/>
      <c r="F34" s="199"/>
      <c r="G34" s="199"/>
      <c r="H34" s="199"/>
      <c r="I34" s="199"/>
      <c r="J34" s="199"/>
      <c r="K34" s="199"/>
      <c r="L34" s="199"/>
      <c r="M34" s="199"/>
      <c r="N34" s="199"/>
      <c r="O34" s="242"/>
    </row>
    <row r="35" spans="2:15" x14ac:dyDescent="0.25">
      <c r="B35" s="241"/>
      <c r="C35" s="199"/>
      <c r="D35" s="199"/>
      <c r="E35" s="199"/>
      <c r="F35" s="199"/>
      <c r="G35" s="199"/>
      <c r="H35" s="199"/>
      <c r="I35" s="199"/>
      <c r="J35" s="199"/>
      <c r="K35" s="199"/>
      <c r="L35" s="199"/>
      <c r="M35" s="199"/>
      <c r="N35" s="199"/>
      <c r="O35" s="242"/>
    </row>
    <row r="36" spans="2:15" x14ac:dyDescent="0.25">
      <c r="B36" s="241"/>
      <c r="C36" s="199"/>
      <c r="D36" s="199"/>
      <c r="E36" s="199"/>
      <c r="F36" s="199"/>
      <c r="G36" s="199"/>
      <c r="H36" s="199"/>
      <c r="I36" s="199"/>
      <c r="J36" s="199"/>
      <c r="K36" s="199"/>
      <c r="L36" s="199"/>
      <c r="M36" s="199"/>
      <c r="N36" s="199"/>
      <c r="O36" s="242"/>
    </row>
    <row r="37" spans="2:15" x14ac:dyDescent="0.25">
      <c r="B37" s="241"/>
      <c r="C37" s="199"/>
      <c r="D37" s="199"/>
      <c r="E37" s="199"/>
      <c r="F37" s="199"/>
      <c r="G37" s="199"/>
      <c r="H37" s="199"/>
      <c r="I37" s="199"/>
      <c r="J37" s="199"/>
      <c r="K37" s="199"/>
      <c r="L37" s="199"/>
      <c r="M37" s="199"/>
      <c r="N37" s="199"/>
      <c r="O37" s="242"/>
    </row>
    <row r="38" spans="2:15" x14ac:dyDescent="0.25">
      <c r="B38" s="243"/>
      <c r="C38" s="244"/>
      <c r="D38" s="244"/>
      <c r="E38" s="244"/>
      <c r="F38" s="244"/>
      <c r="G38" s="244"/>
      <c r="H38" s="244"/>
      <c r="I38" s="244"/>
      <c r="J38" s="244"/>
      <c r="K38" s="244"/>
      <c r="L38" s="244"/>
      <c r="M38" s="244"/>
      <c r="N38" s="244"/>
      <c r="O38" s="245"/>
    </row>
  </sheetData>
  <mergeCells count="3">
    <mergeCell ref="C17:F17"/>
    <mergeCell ref="B6:B7"/>
    <mergeCell ref="B8:B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26"/>
  <sheetViews>
    <sheetView showGridLines="0" workbookViewId="0">
      <selection activeCell="N1" sqref="N1"/>
    </sheetView>
  </sheetViews>
  <sheetFormatPr defaultColWidth="8.85546875" defaultRowHeight="15" x14ac:dyDescent="0.25"/>
  <cols>
    <col min="1" max="1" width="8.85546875" style="247"/>
    <col min="2" max="2" width="55.140625" style="247" customWidth="1"/>
    <col min="3" max="13" width="8.85546875" style="247"/>
    <col min="14" max="14" width="11.42578125" style="247" customWidth="1"/>
    <col min="15" max="16384" width="8.85546875" style="247"/>
  </cols>
  <sheetData>
    <row r="1" spans="2:14" ht="15.75" x14ac:dyDescent="0.25">
      <c r="B1" s="206" t="s">
        <v>644</v>
      </c>
      <c r="N1"/>
    </row>
    <row r="3" spans="2:14" x14ac:dyDescent="0.25">
      <c r="B3" s="407" t="s">
        <v>671</v>
      </c>
    </row>
    <row r="5" spans="2:14" x14ac:dyDescent="0.25">
      <c r="B5" s="248" t="s">
        <v>618</v>
      </c>
    </row>
    <row r="8" spans="2:14" x14ac:dyDescent="0.25">
      <c r="B8" s="367" t="s">
        <v>37</v>
      </c>
    </row>
    <row r="9" spans="2:14" x14ac:dyDescent="0.25">
      <c r="B9" s="331" t="s">
        <v>38</v>
      </c>
    </row>
    <row r="10" spans="2:14" x14ac:dyDescent="0.25">
      <c r="B10" s="286" t="s">
        <v>39</v>
      </c>
      <c r="C10" s="249"/>
    </row>
    <row r="11" spans="2:14" x14ac:dyDescent="0.25">
      <c r="B11" s="286" t="s">
        <v>40</v>
      </c>
      <c r="C11" s="332">
        <v>0.78380000000000005</v>
      </c>
    </row>
    <row r="12" spans="2:14" x14ac:dyDescent="0.25">
      <c r="B12" s="286" t="s">
        <v>41</v>
      </c>
      <c r="C12" s="250"/>
    </row>
    <row r="13" spans="2:14" s="252" customFormat="1" x14ac:dyDescent="0.25">
      <c r="C13" s="354"/>
    </row>
    <row r="14" spans="2:14" x14ac:dyDescent="0.25">
      <c r="C14" s="424" t="s">
        <v>95</v>
      </c>
      <c r="D14" s="424"/>
      <c r="E14" s="424"/>
      <c r="F14" s="424"/>
      <c r="G14" s="424"/>
      <c r="H14" s="424"/>
    </row>
    <row r="15" spans="2:14" x14ac:dyDescent="0.25">
      <c r="B15" s="367" t="s">
        <v>42</v>
      </c>
      <c r="C15" s="286">
        <v>1</v>
      </c>
      <c r="D15" s="286">
        <v>2</v>
      </c>
      <c r="E15" s="286">
        <v>3</v>
      </c>
      <c r="F15" s="286">
        <v>4</v>
      </c>
      <c r="G15" s="286">
        <v>5</v>
      </c>
      <c r="H15" s="286">
        <v>6</v>
      </c>
    </row>
    <row r="16" spans="2:14" x14ac:dyDescent="0.25">
      <c r="B16" s="286" t="s">
        <v>43</v>
      </c>
      <c r="C16" s="333">
        <v>0.105</v>
      </c>
      <c r="D16" s="333">
        <v>0.105</v>
      </c>
      <c r="E16" s="333">
        <v>0.105</v>
      </c>
      <c r="F16" s="333">
        <v>0.105</v>
      </c>
      <c r="G16" s="333">
        <v>0.105</v>
      </c>
      <c r="H16" s="334">
        <v>0.08</v>
      </c>
    </row>
    <row r="17" spans="2:8" x14ac:dyDescent="0.25">
      <c r="B17" s="286" t="s">
        <v>44</v>
      </c>
      <c r="C17" s="334">
        <v>-0.05</v>
      </c>
      <c r="D17" s="334">
        <v>0.05</v>
      </c>
      <c r="E17" s="334">
        <v>0.1</v>
      </c>
      <c r="F17" s="334">
        <v>0.15</v>
      </c>
      <c r="G17" s="334">
        <v>0.2</v>
      </c>
      <c r="H17" s="334">
        <v>0.2</v>
      </c>
    </row>
    <row r="19" spans="2:8" x14ac:dyDescent="0.25">
      <c r="C19" s="425" t="s">
        <v>95</v>
      </c>
      <c r="D19" s="426"/>
      <c r="E19" s="426"/>
      <c r="F19" s="426"/>
      <c r="G19" s="426"/>
      <c r="H19" s="427"/>
    </row>
    <row r="20" spans="2:8" x14ac:dyDescent="0.25">
      <c r="B20" s="367" t="s">
        <v>45</v>
      </c>
      <c r="C20" s="286">
        <v>1</v>
      </c>
      <c r="D20" s="286">
        <v>2</v>
      </c>
      <c r="E20" s="286">
        <v>3</v>
      </c>
      <c r="F20" s="286">
        <v>4</v>
      </c>
      <c r="G20" s="286">
        <v>5</v>
      </c>
      <c r="H20" s="286">
        <v>6</v>
      </c>
    </row>
    <row r="21" spans="2:8" x14ac:dyDescent="0.25">
      <c r="B21" s="286" t="s">
        <v>46</v>
      </c>
      <c r="C21" s="249"/>
      <c r="D21" s="249"/>
      <c r="E21" s="249"/>
      <c r="F21" s="249"/>
      <c r="G21" s="249"/>
      <c r="H21" s="249"/>
    </row>
    <row r="22" spans="2:8" x14ac:dyDescent="0.25">
      <c r="B22" s="286" t="s">
        <v>47</v>
      </c>
      <c r="C22" s="249"/>
      <c r="D22" s="249"/>
      <c r="E22" s="249"/>
      <c r="F22" s="249"/>
      <c r="G22" s="249"/>
      <c r="H22" s="249"/>
    </row>
    <row r="23" spans="2:8" x14ac:dyDescent="0.25">
      <c r="C23" s="251"/>
      <c r="D23" s="251"/>
      <c r="E23" s="251"/>
      <c r="F23" s="251"/>
      <c r="G23" s="251"/>
      <c r="H23" s="251"/>
    </row>
    <row r="24" spans="2:8" x14ac:dyDescent="0.25">
      <c r="B24" s="286" t="s">
        <v>610</v>
      </c>
      <c r="C24" s="249"/>
      <c r="D24" s="249"/>
      <c r="E24" s="249"/>
      <c r="F24" s="249"/>
      <c r="G24" s="249"/>
      <c r="H24" s="249"/>
    </row>
    <row r="26" spans="2:8" x14ac:dyDescent="0.25">
      <c r="B26" s="252"/>
      <c r="C26" s="253"/>
    </row>
  </sheetData>
  <mergeCells count="2">
    <mergeCell ref="C14:H14"/>
    <mergeCell ref="C19:H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51"/>
  <sheetViews>
    <sheetView showGridLines="0" workbookViewId="0">
      <selection activeCell="N1" sqref="N1"/>
    </sheetView>
  </sheetViews>
  <sheetFormatPr defaultColWidth="8.85546875" defaultRowHeight="15" x14ac:dyDescent="0.25"/>
  <cols>
    <col min="1" max="1" width="8.85546875" style="181"/>
    <col min="2" max="2" width="52.140625" style="181" customWidth="1"/>
    <col min="3" max="3" width="12.7109375" style="181" customWidth="1"/>
    <col min="4" max="13" width="8.85546875" style="181"/>
    <col min="14" max="14" width="11.42578125" style="181" customWidth="1"/>
    <col min="15" max="16384" width="8.85546875" style="181"/>
  </cols>
  <sheetData>
    <row r="1" spans="2:16" ht="15.75" x14ac:dyDescent="0.25">
      <c r="B1" s="206" t="s">
        <v>645</v>
      </c>
      <c r="N1"/>
    </row>
    <row r="3" spans="2:16" x14ac:dyDescent="0.25">
      <c r="B3" s="407" t="s">
        <v>674</v>
      </c>
    </row>
    <row r="4" spans="2:16" x14ac:dyDescent="0.25">
      <c r="B4" s="408" t="s">
        <v>672</v>
      </c>
    </row>
    <row r="5" spans="2:16" x14ac:dyDescent="0.25">
      <c r="B5" s="408" t="s">
        <v>673</v>
      </c>
    </row>
    <row r="6" spans="2:16" x14ac:dyDescent="0.25">
      <c r="B6" s="254"/>
    </row>
    <row r="7" spans="2:16" x14ac:dyDescent="0.25">
      <c r="B7" s="248" t="s">
        <v>618</v>
      </c>
    </row>
    <row r="8" spans="2:16" x14ac:dyDescent="0.25">
      <c r="B8" s="248"/>
    </row>
    <row r="9" spans="2:16" x14ac:dyDescent="0.25">
      <c r="B9" s="255" t="s">
        <v>599</v>
      </c>
    </row>
    <row r="11" spans="2:16" x14ac:dyDescent="0.25">
      <c r="B11" s="181" t="s">
        <v>37</v>
      </c>
    </row>
    <row r="12" spans="2:16" x14ac:dyDescent="0.25">
      <c r="B12" s="277" t="s">
        <v>48</v>
      </c>
      <c r="C12" s="277"/>
      <c r="D12" s="277"/>
      <c r="E12" s="277"/>
      <c r="F12" s="277"/>
      <c r="G12" s="277"/>
      <c r="H12" s="277"/>
      <c r="I12" s="277"/>
      <c r="J12" s="277"/>
      <c r="K12" s="277"/>
      <c r="L12" s="277"/>
      <c r="M12" s="277"/>
      <c r="N12" s="277"/>
      <c r="O12" s="257"/>
      <c r="P12" s="257"/>
    </row>
    <row r="13" spans="2:16" s="257" customFormat="1" x14ac:dyDescent="0.25"/>
    <row r="14" spans="2:16" s="257" customFormat="1" x14ac:dyDescent="0.25">
      <c r="C14" s="428" t="s">
        <v>95</v>
      </c>
      <c r="D14" s="428"/>
      <c r="E14" s="428"/>
      <c r="F14" s="428"/>
      <c r="G14" s="428"/>
      <c r="H14" s="428"/>
    </row>
    <row r="15" spans="2:16" x14ac:dyDescent="0.25">
      <c r="C15" s="286">
        <v>1</v>
      </c>
      <c r="D15" s="286">
        <v>2</v>
      </c>
      <c r="E15" s="286">
        <v>3</v>
      </c>
      <c r="F15" s="286">
        <v>4</v>
      </c>
      <c r="G15" s="286">
        <v>5</v>
      </c>
      <c r="H15" s="286">
        <v>6</v>
      </c>
    </row>
    <row r="16" spans="2:16" x14ac:dyDescent="0.25">
      <c r="B16" s="286" t="s">
        <v>49</v>
      </c>
      <c r="C16" s="335">
        <v>0.25</v>
      </c>
      <c r="D16" s="335">
        <v>0.25</v>
      </c>
      <c r="E16" s="335">
        <v>0.25</v>
      </c>
      <c r="F16" s="335">
        <v>0.25</v>
      </c>
      <c r="G16" s="335">
        <v>0.25</v>
      </c>
      <c r="H16" s="335">
        <v>0.08</v>
      </c>
    </row>
    <row r="17" spans="2:12" x14ac:dyDescent="0.25">
      <c r="B17" s="286" t="s">
        <v>608</v>
      </c>
      <c r="C17" s="249"/>
      <c r="D17" s="249"/>
      <c r="E17" s="249"/>
      <c r="F17" s="249"/>
      <c r="G17" s="249"/>
      <c r="H17" s="249"/>
    </row>
    <row r="20" spans="2:12" x14ac:dyDescent="0.25">
      <c r="B20" s="255" t="s">
        <v>600</v>
      </c>
    </row>
    <row r="21" spans="2:12" x14ac:dyDescent="0.25">
      <c r="B21" s="336" t="s">
        <v>99</v>
      </c>
      <c r="C21" s="277"/>
      <c r="D21" s="277"/>
      <c r="E21" s="277"/>
      <c r="F21" s="277"/>
      <c r="G21" s="277"/>
      <c r="H21" s="277"/>
      <c r="I21" s="277"/>
      <c r="J21" s="277"/>
      <c r="K21" s="277"/>
      <c r="L21" s="277"/>
    </row>
    <row r="22" spans="2:12" x14ac:dyDescent="0.25">
      <c r="B22" s="336" t="s">
        <v>602</v>
      </c>
      <c r="C22" s="277"/>
      <c r="D22" s="277"/>
      <c r="E22" s="277"/>
      <c r="F22" s="277"/>
      <c r="G22" s="277"/>
      <c r="H22" s="277"/>
      <c r="I22" s="277"/>
      <c r="J22" s="277"/>
      <c r="K22" s="277"/>
      <c r="L22" s="277"/>
    </row>
    <row r="23" spans="2:12" x14ac:dyDescent="0.25">
      <c r="B23" s="336" t="s">
        <v>601</v>
      </c>
      <c r="C23" s="277"/>
      <c r="D23" s="277"/>
      <c r="E23" s="277"/>
      <c r="F23" s="277"/>
      <c r="G23" s="277"/>
      <c r="H23" s="277"/>
      <c r="I23" s="277"/>
      <c r="J23" s="277"/>
      <c r="K23" s="277"/>
      <c r="L23" s="277"/>
    </row>
    <row r="24" spans="2:12" x14ac:dyDescent="0.25">
      <c r="B24" s="415" t="s">
        <v>688</v>
      </c>
      <c r="C24" s="277"/>
      <c r="D24" s="277"/>
      <c r="E24" s="277"/>
      <c r="F24" s="277"/>
      <c r="G24" s="277"/>
      <c r="H24" s="277"/>
      <c r="I24" s="277"/>
      <c r="J24" s="277"/>
      <c r="K24" s="277"/>
      <c r="L24" s="277"/>
    </row>
    <row r="25" spans="2:12" x14ac:dyDescent="0.25">
      <c r="B25" s="336" t="s">
        <v>603</v>
      </c>
      <c r="C25" s="277"/>
      <c r="D25" s="429" t="s">
        <v>95</v>
      </c>
      <c r="E25" s="429"/>
      <c r="F25" s="429"/>
      <c r="G25" s="429"/>
      <c r="H25" s="429"/>
      <c r="I25" s="429"/>
      <c r="J25" s="277"/>
      <c r="K25" s="277"/>
      <c r="L25" s="277"/>
    </row>
    <row r="26" spans="2:12" x14ac:dyDescent="0.25">
      <c r="B26" s="277"/>
      <c r="C26" s="331"/>
      <c r="D26" s="355">
        <v>1</v>
      </c>
      <c r="E26" s="355">
        <v>2</v>
      </c>
      <c r="F26" s="355">
        <v>3</v>
      </c>
      <c r="G26" s="355">
        <v>4</v>
      </c>
      <c r="H26" s="355">
        <v>5</v>
      </c>
      <c r="I26" s="356" t="s">
        <v>50</v>
      </c>
      <c r="J26" s="277"/>
      <c r="K26" s="277"/>
      <c r="L26" s="277"/>
    </row>
    <row r="27" spans="2:12" x14ac:dyDescent="0.25">
      <c r="B27" s="277"/>
      <c r="C27" s="356" t="s">
        <v>51</v>
      </c>
      <c r="D27" s="337">
        <v>1.2137119532070837E-2</v>
      </c>
      <c r="E27" s="337">
        <v>1.2137119532070837E-2</v>
      </c>
      <c r="F27" s="337">
        <v>2.4274239064141674E-2</v>
      </c>
      <c r="G27" s="337">
        <v>2.4274239064141674E-2</v>
      </c>
      <c r="H27" s="337">
        <v>2.4274239064141674E-2</v>
      </c>
      <c r="I27" s="337">
        <v>2.4274239064141674E-2</v>
      </c>
      <c r="J27" s="277"/>
      <c r="K27" s="277"/>
      <c r="L27" s="277"/>
    </row>
    <row r="28" spans="2:12" x14ac:dyDescent="0.25">
      <c r="B28" s="277"/>
      <c r="C28" s="356" t="s">
        <v>52</v>
      </c>
      <c r="D28" s="337">
        <v>0</v>
      </c>
      <c r="E28" s="337">
        <v>0</v>
      </c>
      <c r="F28" s="337">
        <v>0</v>
      </c>
      <c r="G28" s="337">
        <v>1.9875189065397841E-2</v>
      </c>
      <c r="H28" s="337">
        <v>4.3725415943875252E-2</v>
      </c>
      <c r="I28" s="337">
        <v>5.8035552070961692E-2</v>
      </c>
      <c r="J28" s="277"/>
      <c r="K28" s="277"/>
      <c r="L28" s="277"/>
    </row>
    <row r="29" spans="2:12" x14ac:dyDescent="0.25">
      <c r="B29" s="277"/>
      <c r="C29" s="356" t="s">
        <v>32</v>
      </c>
      <c r="D29" s="337">
        <f t="shared" ref="D29:I29" si="0">D28+D27</f>
        <v>1.2137119532070837E-2</v>
      </c>
      <c r="E29" s="337">
        <f t="shared" si="0"/>
        <v>1.2137119532070837E-2</v>
      </c>
      <c r="F29" s="337">
        <f t="shared" si="0"/>
        <v>2.4274239064141674E-2</v>
      </c>
      <c r="G29" s="337">
        <f t="shared" si="0"/>
        <v>4.4149428129539516E-2</v>
      </c>
      <c r="H29" s="337">
        <f t="shared" si="0"/>
        <v>6.7999655008016927E-2</v>
      </c>
      <c r="I29" s="337">
        <f t="shared" si="0"/>
        <v>8.2309791135103366E-2</v>
      </c>
      <c r="J29" s="277"/>
      <c r="K29" s="277"/>
      <c r="L29" s="277"/>
    </row>
    <row r="30" spans="2:12" x14ac:dyDescent="0.25">
      <c r="B30" s="277"/>
      <c r="C30" s="277"/>
      <c r="D30" s="277"/>
      <c r="E30" s="277"/>
      <c r="F30" s="277"/>
      <c r="G30" s="277"/>
      <c r="H30" s="277"/>
      <c r="I30" s="277"/>
      <c r="J30" s="277"/>
      <c r="K30" s="277"/>
      <c r="L30" s="277"/>
    </row>
    <row r="31" spans="2:12" s="257" customFormat="1" x14ac:dyDescent="0.25"/>
    <row r="32" spans="2:12" x14ac:dyDescent="0.25">
      <c r="B32" s="368" t="s">
        <v>657</v>
      </c>
      <c r="C32" s="249"/>
    </row>
    <row r="34" spans="2:12" x14ac:dyDescent="0.25">
      <c r="C34" s="424" t="s">
        <v>95</v>
      </c>
      <c r="D34" s="424"/>
      <c r="E34" s="424"/>
      <c r="F34" s="424"/>
      <c r="G34" s="424"/>
      <c r="H34" s="424"/>
    </row>
    <row r="35" spans="2:12" x14ac:dyDescent="0.25">
      <c r="C35" s="286">
        <v>1</v>
      </c>
      <c r="D35" s="286">
        <v>2</v>
      </c>
      <c r="E35" s="286">
        <v>3</v>
      </c>
      <c r="F35" s="286">
        <v>4</v>
      </c>
      <c r="G35" s="286">
        <v>5</v>
      </c>
      <c r="H35" s="286">
        <v>6</v>
      </c>
    </row>
    <row r="36" spans="2:12" x14ac:dyDescent="0.25">
      <c r="B36" s="286" t="s">
        <v>53</v>
      </c>
      <c r="C36" s="249"/>
      <c r="D36" s="249"/>
      <c r="E36" s="249"/>
      <c r="F36" s="249"/>
      <c r="G36" s="249"/>
      <c r="H36" s="249"/>
    </row>
    <row r="37" spans="2:12" x14ac:dyDescent="0.25">
      <c r="B37" s="286" t="s">
        <v>604</v>
      </c>
      <c r="C37" s="322">
        <f>'Q5_b-i'!C21</f>
        <v>0</v>
      </c>
      <c r="D37" s="322">
        <f>'Q5_b-i'!D21</f>
        <v>0</v>
      </c>
      <c r="E37" s="322">
        <f>'Q5_b-i'!E21</f>
        <v>0</v>
      </c>
      <c r="F37" s="322">
        <f>'Q5_b-i'!F21</f>
        <v>0</v>
      </c>
      <c r="G37" s="322">
        <f>'Q5_b-i'!G21</f>
        <v>0</v>
      </c>
      <c r="H37" s="322">
        <f>'Q5_b-i'!H21</f>
        <v>0</v>
      </c>
    </row>
    <row r="38" spans="2:12" x14ac:dyDescent="0.25">
      <c r="B38" s="286" t="s">
        <v>605</v>
      </c>
      <c r="C38" s="249"/>
      <c r="D38" s="249"/>
      <c r="E38" s="249"/>
      <c r="F38" s="249"/>
      <c r="G38" s="249"/>
      <c r="H38" s="249"/>
    </row>
    <row r="39" spans="2:12" x14ac:dyDescent="0.25">
      <c r="B39" s="286" t="s">
        <v>54</v>
      </c>
      <c r="C39" s="338">
        <f t="shared" ref="C39:H40" si="1">D27</f>
        <v>1.2137119532070837E-2</v>
      </c>
      <c r="D39" s="338">
        <f t="shared" si="1"/>
        <v>1.2137119532070837E-2</v>
      </c>
      <c r="E39" s="338">
        <f t="shared" si="1"/>
        <v>2.4274239064141674E-2</v>
      </c>
      <c r="F39" s="338">
        <f t="shared" si="1"/>
        <v>2.4274239064141674E-2</v>
      </c>
      <c r="G39" s="338">
        <f t="shared" si="1"/>
        <v>2.4274239064141674E-2</v>
      </c>
      <c r="H39" s="338">
        <f t="shared" si="1"/>
        <v>2.4274239064141674E-2</v>
      </c>
    </row>
    <row r="40" spans="2:12" x14ac:dyDescent="0.25">
      <c r="B40" s="286" t="s">
        <v>55</v>
      </c>
      <c r="C40" s="338">
        <f t="shared" si="1"/>
        <v>0</v>
      </c>
      <c r="D40" s="338">
        <f t="shared" si="1"/>
        <v>0</v>
      </c>
      <c r="E40" s="338">
        <f t="shared" si="1"/>
        <v>0</v>
      </c>
      <c r="F40" s="338">
        <f t="shared" si="1"/>
        <v>1.9875189065397841E-2</v>
      </c>
      <c r="G40" s="338">
        <f t="shared" si="1"/>
        <v>4.3725415943875252E-2</v>
      </c>
      <c r="H40" s="338">
        <f t="shared" si="1"/>
        <v>5.8035552070961692E-2</v>
      </c>
    </row>
    <row r="41" spans="2:12" x14ac:dyDescent="0.25">
      <c r="B41" s="286" t="s">
        <v>56</v>
      </c>
      <c r="C41" s="338">
        <f t="shared" ref="C41:H41" si="2">C39+C40</f>
        <v>1.2137119532070837E-2</v>
      </c>
      <c r="D41" s="338">
        <f t="shared" si="2"/>
        <v>1.2137119532070837E-2</v>
      </c>
      <c r="E41" s="338">
        <f t="shared" si="2"/>
        <v>2.4274239064141674E-2</v>
      </c>
      <c r="F41" s="338">
        <f t="shared" si="2"/>
        <v>4.4149428129539516E-2</v>
      </c>
      <c r="G41" s="338">
        <f t="shared" si="2"/>
        <v>6.7999655008016927E-2</v>
      </c>
      <c r="H41" s="338">
        <f t="shared" si="2"/>
        <v>8.2309791135103366E-2</v>
      </c>
    </row>
    <row r="42" spans="2:12" x14ac:dyDescent="0.25">
      <c r="B42" s="286" t="s">
        <v>609</v>
      </c>
      <c r="C42" s="256"/>
      <c r="D42" s="256"/>
      <c r="E42" s="256"/>
      <c r="F42" s="256"/>
      <c r="G42" s="256"/>
      <c r="H42" s="256"/>
    </row>
    <row r="44" spans="2:12" x14ac:dyDescent="0.25">
      <c r="B44" s="257"/>
      <c r="C44" s="257"/>
      <c r="D44" s="257"/>
      <c r="E44" s="257"/>
      <c r="F44" s="257"/>
      <c r="G44" s="257"/>
      <c r="H44" s="257"/>
      <c r="I44" s="257"/>
      <c r="J44" s="257"/>
      <c r="K44" s="257"/>
      <c r="L44" s="257"/>
    </row>
    <row r="45" spans="2:12" x14ac:dyDescent="0.25">
      <c r="B45" s="257"/>
      <c r="C45" s="258"/>
      <c r="D45" s="258"/>
      <c r="E45" s="258"/>
      <c r="F45" s="258"/>
      <c r="G45" s="258"/>
      <c r="H45" s="258"/>
      <c r="I45" s="257"/>
      <c r="J45" s="257"/>
      <c r="K45" s="257"/>
      <c r="L45" s="257"/>
    </row>
    <row r="46" spans="2:12" x14ac:dyDescent="0.25">
      <c r="B46" s="257"/>
      <c r="C46" s="258"/>
      <c r="D46" s="258"/>
      <c r="E46" s="258"/>
      <c r="F46" s="258"/>
      <c r="G46" s="258"/>
      <c r="H46" s="258"/>
      <c r="I46" s="257"/>
      <c r="J46" s="257"/>
      <c r="K46" s="257"/>
      <c r="L46" s="257"/>
    </row>
    <row r="47" spans="2:12" x14ac:dyDescent="0.25">
      <c r="B47" s="257"/>
      <c r="C47" s="259"/>
      <c r="D47" s="259"/>
      <c r="E47" s="259"/>
      <c r="F47" s="259"/>
      <c r="G47" s="259"/>
      <c r="H47" s="259"/>
      <c r="I47" s="257"/>
      <c r="J47" s="257"/>
      <c r="K47" s="257"/>
      <c r="L47" s="257"/>
    </row>
    <row r="48" spans="2:12" x14ac:dyDescent="0.25">
      <c r="B48" s="257"/>
      <c r="C48" s="259"/>
      <c r="D48" s="259"/>
      <c r="E48" s="259"/>
      <c r="F48" s="259"/>
      <c r="G48" s="259"/>
      <c r="H48" s="259"/>
      <c r="I48" s="257"/>
      <c r="J48" s="257"/>
      <c r="K48" s="257"/>
      <c r="L48" s="257"/>
    </row>
    <row r="49" spans="2:12" x14ac:dyDescent="0.25">
      <c r="B49" s="257"/>
      <c r="C49" s="260"/>
      <c r="D49" s="260"/>
      <c r="E49" s="260"/>
      <c r="F49" s="260"/>
      <c r="G49" s="260"/>
      <c r="H49" s="260"/>
      <c r="I49" s="257"/>
      <c r="J49" s="257"/>
      <c r="K49" s="257"/>
      <c r="L49" s="257"/>
    </row>
    <row r="50" spans="2:12" x14ac:dyDescent="0.25">
      <c r="B50" s="257"/>
      <c r="C50" s="260"/>
      <c r="D50" s="260"/>
      <c r="E50" s="260"/>
      <c r="F50" s="260"/>
      <c r="G50" s="260"/>
      <c r="H50" s="260"/>
      <c r="I50" s="257"/>
      <c r="J50" s="257"/>
      <c r="K50" s="257"/>
      <c r="L50" s="257"/>
    </row>
    <row r="51" spans="2:12" x14ac:dyDescent="0.25">
      <c r="B51" s="257"/>
      <c r="C51" s="257"/>
      <c r="D51" s="257"/>
      <c r="E51" s="257"/>
      <c r="F51" s="257"/>
      <c r="G51" s="257"/>
      <c r="H51" s="257"/>
      <c r="I51" s="257"/>
      <c r="J51" s="257"/>
      <c r="K51" s="257"/>
      <c r="L51" s="257"/>
    </row>
  </sheetData>
  <mergeCells count="3">
    <mergeCell ref="C14:H14"/>
    <mergeCell ref="D25:I25"/>
    <mergeCell ref="C34:H34"/>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N62"/>
  <sheetViews>
    <sheetView showGridLines="0" topLeftCell="B1" workbookViewId="0">
      <selection activeCell="N1" sqref="N1"/>
    </sheetView>
  </sheetViews>
  <sheetFormatPr defaultColWidth="8.85546875" defaultRowHeight="15" x14ac:dyDescent="0.25"/>
  <cols>
    <col min="1" max="1" width="8.85546875" style="181"/>
    <col min="2" max="2" width="84.28515625" style="181" customWidth="1"/>
    <col min="3" max="3" width="9.7109375" style="181" bestFit="1" customWidth="1"/>
    <col min="4" max="4" width="10.7109375" style="181" customWidth="1"/>
    <col min="5" max="5" width="14.28515625" style="181" customWidth="1"/>
    <col min="6" max="6" width="12.140625" style="181" customWidth="1"/>
    <col min="7" max="7" width="13.28515625" style="181" customWidth="1"/>
    <col min="8" max="8" width="11.42578125" style="181" customWidth="1"/>
    <col min="9" max="9" width="8.85546875" style="181"/>
    <col min="10" max="13" width="5" style="181" customWidth="1"/>
    <col min="14" max="14" width="11.42578125" style="181" customWidth="1"/>
    <col min="15" max="16384" width="8.85546875" style="181"/>
  </cols>
  <sheetData>
    <row r="1" spans="2:14" ht="15.75" x14ac:dyDescent="0.25">
      <c r="B1" s="206" t="s">
        <v>646</v>
      </c>
      <c r="N1"/>
    </row>
    <row r="2" spans="2:14" x14ac:dyDescent="0.25">
      <c r="N2" s="342"/>
    </row>
    <row r="3" spans="2:14" x14ac:dyDescent="0.25">
      <c r="B3" s="407" t="s">
        <v>675</v>
      </c>
    </row>
    <row r="4" spans="2:14" x14ac:dyDescent="0.25">
      <c r="B4" s="408" t="s">
        <v>676</v>
      </c>
    </row>
    <row r="5" spans="2:14" x14ac:dyDescent="0.25">
      <c r="B5" s="408" t="s">
        <v>677</v>
      </c>
    </row>
    <row r="6" spans="2:14" x14ac:dyDescent="0.25">
      <c r="B6" s="408" t="s">
        <v>678</v>
      </c>
    </row>
    <row r="7" spans="2:14" x14ac:dyDescent="0.25">
      <c r="B7" s="408" t="s">
        <v>679</v>
      </c>
    </row>
    <row r="8" spans="2:14" x14ac:dyDescent="0.25">
      <c r="B8" s="248"/>
    </row>
    <row r="9" spans="2:14" x14ac:dyDescent="0.25">
      <c r="B9" s="248" t="s">
        <v>618</v>
      </c>
    </row>
    <row r="11" spans="2:14" x14ac:dyDescent="0.25">
      <c r="B11" s="255" t="s">
        <v>98</v>
      </c>
      <c r="C11" s="424" t="s">
        <v>95</v>
      </c>
      <c r="D11" s="424"/>
      <c r="E11" s="424"/>
      <c r="F11" s="424"/>
      <c r="G11" s="424"/>
      <c r="H11" s="424"/>
    </row>
    <row r="12" spans="2:14" x14ac:dyDescent="0.25">
      <c r="C12" s="286">
        <v>1</v>
      </c>
      <c r="D12" s="286">
        <v>2</v>
      </c>
      <c r="E12" s="286">
        <v>3</v>
      </c>
      <c r="F12" s="286">
        <v>4</v>
      </c>
      <c r="G12" s="286">
        <v>5</v>
      </c>
      <c r="H12" s="286">
        <v>6</v>
      </c>
    </row>
    <row r="13" spans="2:14" x14ac:dyDescent="0.25">
      <c r="B13" s="286" t="s">
        <v>610</v>
      </c>
      <c r="C13" s="322">
        <f>'Q5_b-i'!C24</f>
        <v>0</v>
      </c>
      <c r="D13" s="322">
        <f>'Q5_b-i'!D24</f>
        <v>0</v>
      </c>
      <c r="E13" s="322">
        <f>'Q5_b-i'!E24</f>
        <v>0</v>
      </c>
      <c r="F13" s="322">
        <f>'Q5_b-i'!F24</f>
        <v>0</v>
      </c>
      <c r="G13" s="322">
        <f>'Q5_b-i'!G24</f>
        <v>0</v>
      </c>
      <c r="H13" s="322">
        <f>'Q5_b-i'!H24</f>
        <v>0</v>
      </c>
    </row>
    <row r="14" spans="2:14" x14ac:dyDescent="0.25">
      <c r="B14" s="286" t="s">
        <v>608</v>
      </c>
      <c r="C14" s="322">
        <f>'Q5_b-ii'!C17</f>
        <v>0</v>
      </c>
      <c r="D14" s="322">
        <f>'Q5_b-ii'!D17</f>
        <v>0</v>
      </c>
      <c r="E14" s="322">
        <f>'Q5_b-ii'!E17</f>
        <v>0</v>
      </c>
      <c r="F14" s="322">
        <f>'Q5_b-ii'!F17</f>
        <v>0</v>
      </c>
      <c r="G14" s="322">
        <f>'Q5_b-ii'!G17</f>
        <v>0</v>
      </c>
      <c r="H14" s="322">
        <f>'Q5_b-ii'!H17</f>
        <v>0</v>
      </c>
    </row>
    <row r="15" spans="2:14" x14ac:dyDescent="0.25">
      <c r="B15" s="286" t="s">
        <v>609</v>
      </c>
      <c r="C15" s="322">
        <f>'Q5_b-ii'!C42</f>
        <v>0</v>
      </c>
      <c r="D15" s="322">
        <f>'Q5_b-ii'!D42</f>
        <v>0</v>
      </c>
      <c r="E15" s="322">
        <f>'Q5_b-ii'!E42</f>
        <v>0</v>
      </c>
      <c r="F15" s="322">
        <f>'Q5_b-ii'!F42</f>
        <v>0</v>
      </c>
      <c r="G15" s="322">
        <f>'Q5_b-ii'!G42</f>
        <v>0</v>
      </c>
      <c r="H15" s="322">
        <f>'Q5_b-ii'!H42</f>
        <v>0</v>
      </c>
    </row>
    <row r="16" spans="2:14" x14ac:dyDescent="0.25">
      <c r="B16" s="286" t="s">
        <v>611</v>
      </c>
      <c r="C16" s="323">
        <f>'Q5_b-ii'!C38</f>
        <v>0</v>
      </c>
      <c r="D16" s="323">
        <f>'Q5_b-ii'!D38</f>
        <v>0</v>
      </c>
      <c r="E16" s="323">
        <f>'Q5_b-ii'!E38</f>
        <v>0</v>
      </c>
      <c r="F16" s="323">
        <f>'Q5_b-ii'!F38</f>
        <v>0</v>
      </c>
      <c r="G16" s="323">
        <f>'Q5_b-ii'!G38</f>
        <v>0</v>
      </c>
      <c r="H16" s="323">
        <f>'Q5_b-ii'!H38</f>
        <v>0</v>
      </c>
    </row>
    <row r="17" spans="2:9" x14ac:dyDescent="0.25">
      <c r="B17" s="286" t="s">
        <v>606</v>
      </c>
      <c r="C17" s="323">
        <f>'Q5_d-i'!C22</f>
        <v>0</v>
      </c>
      <c r="D17" s="323">
        <f>'Q5_d-i'!D22</f>
        <v>0</v>
      </c>
      <c r="E17" s="323">
        <f>'Q5_d-i'!E22</f>
        <v>0</v>
      </c>
      <c r="F17" s="323">
        <f>'Q5_d-i'!F22</f>
        <v>0</v>
      </c>
      <c r="G17" s="323">
        <f>'Q5_d-i'!G22</f>
        <v>0</v>
      </c>
      <c r="H17" s="323">
        <f>'Q5_d-i'!H22</f>
        <v>0</v>
      </c>
      <c r="I17" s="261" t="s">
        <v>65</v>
      </c>
    </row>
    <row r="18" spans="2:9" x14ac:dyDescent="0.25">
      <c r="B18" s="286" t="s">
        <v>607</v>
      </c>
      <c r="C18" s="323">
        <f>'Q5_d-i'!C23</f>
        <v>0</v>
      </c>
      <c r="D18" s="323">
        <f>'Q5_d-i'!D23</f>
        <v>0</v>
      </c>
      <c r="E18" s="323">
        <f>'Q5_d-i'!E23</f>
        <v>0</v>
      </c>
      <c r="F18" s="323">
        <f>'Q5_d-i'!F23</f>
        <v>0</v>
      </c>
      <c r="G18" s="323">
        <f>'Q5_d-i'!G23</f>
        <v>0</v>
      </c>
      <c r="H18" s="323">
        <f>'Q5_d-i'!H23</f>
        <v>0</v>
      </c>
      <c r="I18" s="261" t="s">
        <v>65</v>
      </c>
    </row>
    <row r="20" spans="2:9" x14ac:dyDescent="0.25">
      <c r="B20" s="262" t="s">
        <v>37</v>
      </c>
    </row>
    <row r="21" spans="2:9" x14ac:dyDescent="0.25">
      <c r="B21" s="286" t="s">
        <v>66</v>
      </c>
      <c r="C21" s="334">
        <v>0.1</v>
      </c>
    </row>
    <row r="22" spans="2:9" x14ac:dyDescent="0.25">
      <c r="B22" s="286" t="s">
        <v>67</v>
      </c>
      <c r="C22" s="357">
        <f>393/1000*'Q5_b-i'!C11+96</f>
        <v>96.308033399999999</v>
      </c>
    </row>
    <row r="23" spans="2:9" x14ac:dyDescent="0.25">
      <c r="B23" s="286" t="s">
        <v>68</v>
      </c>
      <c r="C23" s="334">
        <v>0.21</v>
      </c>
    </row>
    <row r="24" spans="2:9" x14ac:dyDescent="0.25">
      <c r="C24" s="263"/>
    </row>
    <row r="25" spans="2:9" x14ac:dyDescent="0.25">
      <c r="C25" s="430" t="s">
        <v>95</v>
      </c>
      <c r="D25" s="430"/>
      <c r="E25" s="430"/>
      <c r="F25" s="430"/>
      <c r="G25" s="430"/>
      <c r="H25" s="430"/>
    </row>
    <row r="26" spans="2:9" x14ac:dyDescent="0.25">
      <c r="C26" s="358">
        <v>1</v>
      </c>
      <c r="D26" s="286">
        <v>2</v>
      </c>
      <c r="E26" s="286">
        <v>3</v>
      </c>
      <c r="F26" s="286">
        <v>4</v>
      </c>
      <c r="G26" s="286">
        <v>5</v>
      </c>
      <c r="H26" s="359" t="s">
        <v>50</v>
      </c>
    </row>
    <row r="27" spans="2:9" x14ac:dyDescent="0.25">
      <c r="B27" s="286" t="s">
        <v>69</v>
      </c>
      <c r="C27" s="334">
        <v>0.95</v>
      </c>
      <c r="D27" s="334">
        <v>0.95</v>
      </c>
      <c r="E27" s="334">
        <v>0.95</v>
      </c>
      <c r="F27" s="334">
        <v>0.95</v>
      </c>
      <c r="G27" s="334">
        <v>0.95</v>
      </c>
      <c r="H27" s="334">
        <v>0.8</v>
      </c>
    </row>
    <row r="28" spans="2:9" x14ac:dyDescent="0.25">
      <c r="B28" s="286" t="s">
        <v>70</v>
      </c>
      <c r="C28" s="334">
        <v>0.25</v>
      </c>
      <c r="D28" s="334">
        <v>0.25</v>
      </c>
      <c r="E28" s="334">
        <v>0.25</v>
      </c>
      <c r="F28" s="334">
        <v>0.25</v>
      </c>
      <c r="G28" s="334">
        <v>0.25</v>
      </c>
      <c r="H28" s="334">
        <v>0.08</v>
      </c>
    </row>
    <row r="29" spans="2:9" x14ac:dyDescent="0.25">
      <c r="C29" s="263"/>
    </row>
    <row r="30" spans="2:9" x14ac:dyDescent="0.25">
      <c r="B30" s="255" t="s">
        <v>71</v>
      </c>
      <c r="C30" s="263"/>
    </row>
    <row r="31" spans="2:9" x14ac:dyDescent="0.25">
      <c r="B31" s="286" t="s">
        <v>72</v>
      </c>
      <c r="C31" s="360">
        <v>1</v>
      </c>
      <c r="D31" s="261" t="s">
        <v>73</v>
      </c>
    </row>
    <row r="32" spans="2:9" x14ac:dyDescent="0.25">
      <c r="B32" s="286" t="s">
        <v>74</v>
      </c>
      <c r="C32" s="360">
        <v>1</v>
      </c>
      <c r="D32" s="261" t="s">
        <v>75</v>
      </c>
    </row>
    <row r="33" spans="2:9" x14ac:dyDescent="0.25">
      <c r="B33" s="286" t="s">
        <v>76</v>
      </c>
      <c r="C33" s="361">
        <v>1</v>
      </c>
      <c r="D33" s="261" t="s">
        <v>77</v>
      </c>
    </row>
    <row r="34" spans="2:9" x14ac:dyDescent="0.25">
      <c r="B34" s="286" t="s">
        <v>78</v>
      </c>
      <c r="C34" s="362">
        <f>'Q5_d-i'!C27</f>
        <v>0</v>
      </c>
      <c r="D34" s="261" t="s">
        <v>621</v>
      </c>
    </row>
    <row r="35" spans="2:9" x14ac:dyDescent="0.25">
      <c r="B35" s="286" t="s">
        <v>79</v>
      </c>
      <c r="C35" s="362">
        <f>'Q5_d-i'!C28</f>
        <v>0</v>
      </c>
      <c r="D35" s="261" t="s">
        <v>621</v>
      </c>
    </row>
    <row r="36" spans="2:9" x14ac:dyDescent="0.25">
      <c r="C36" s="263"/>
    </row>
    <row r="37" spans="2:9" x14ac:dyDescent="0.25">
      <c r="C37" s="430" t="s">
        <v>95</v>
      </c>
      <c r="D37" s="430"/>
      <c r="E37" s="430"/>
      <c r="F37" s="430"/>
      <c r="G37" s="430"/>
      <c r="H37" s="430"/>
    </row>
    <row r="38" spans="2:9" x14ac:dyDescent="0.25">
      <c r="B38" s="255" t="s">
        <v>80</v>
      </c>
      <c r="C38" s="286">
        <v>1</v>
      </c>
      <c r="D38" s="286">
        <v>2</v>
      </c>
      <c r="E38" s="286">
        <v>3</v>
      </c>
      <c r="F38" s="286">
        <v>4</v>
      </c>
      <c r="G38" s="286">
        <v>5</v>
      </c>
      <c r="H38" s="286">
        <v>6</v>
      </c>
    </row>
    <row r="39" spans="2:9" x14ac:dyDescent="0.25">
      <c r="B39" s="286" t="s">
        <v>81</v>
      </c>
      <c r="C39" s="249"/>
      <c r="D39" s="249"/>
      <c r="E39" s="249"/>
      <c r="F39" s="249"/>
      <c r="G39" s="249"/>
      <c r="H39" s="249"/>
      <c r="I39" s="261" t="s">
        <v>547</v>
      </c>
    </row>
    <row r="40" spans="2:9" x14ac:dyDescent="0.25">
      <c r="B40" s="286" t="s">
        <v>611</v>
      </c>
      <c r="C40" s="323">
        <f t="shared" ref="C40:H40" si="0">C16</f>
        <v>0</v>
      </c>
      <c r="D40" s="323">
        <f t="shared" si="0"/>
        <v>0</v>
      </c>
      <c r="E40" s="323">
        <f t="shared" si="0"/>
        <v>0</v>
      </c>
      <c r="F40" s="323">
        <f t="shared" si="0"/>
        <v>0</v>
      </c>
      <c r="G40" s="323">
        <f t="shared" si="0"/>
        <v>0</v>
      </c>
      <c r="H40" s="323">
        <f t="shared" si="0"/>
        <v>0</v>
      </c>
    </row>
    <row r="41" spans="2:9" x14ac:dyDescent="0.25">
      <c r="B41" s="286" t="s">
        <v>82</v>
      </c>
      <c r="C41" s="256"/>
      <c r="D41" s="256"/>
      <c r="E41" s="256"/>
      <c r="F41" s="256"/>
      <c r="G41" s="256"/>
      <c r="H41" s="256"/>
      <c r="I41" s="261" t="s">
        <v>547</v>
      </c>
    </row>
    <row r="42" spans="2:9" x14ac:dyDescent="0.25">
      <c r="B42" s="286" t="s">
        <v>83</v>
      </c>
      <c r="C42" s="256"/>
      <c r="D42" s="256"/>
      <c r="E42" s="256"/>
      <c r="F42" s="256"/>
      <c r="G42" s="256"/>
      <c r="H42" s="256"/>
      <c r="I42" s="261" t="s">
        <v>544</v>
      </c>
    </row>
    <row r="43" spans="2:9" x14ac:dyDescent="0.25">
      <c r="B43" s="286" t="s">
        <v>84</v>
      </c>
      <c r="C43" s="256"/>
      <c r="D43" s="256"/>
      <c r="E43" s="256"/>
      <c r="F43" s="256"/>
      <c r="G43" s="256"/>
      <c r="H43" s="256"/>
      <c r="I43" s="261" t="s">
        <v>544</v>
      </c>
    </row>
    <row r="45" spans="2:9" x14ac:dyDescent="0.25">
      <c r="B45" s="181" t="s">
        <v>85</v>
      </c>
      <c r="C45" s="249"/>
      <c r="D45" s="261" t="s">
        <v>545</v>
      </c>
    </row>
    <row r="47" spans="2:9" x14ac:dyDescent="0.25">
      <c r="B47" s="181" t="s">
        <v>86</v>
      </c>
      <c r="C47" s="332">
        <v>3559.0328094283541</v>
      </c>
    </row>
    <row r="48" spans="2:9" x14ac:dyDescent="0.25">
      <c r="B48" s="255" t="s">
        <v>87</v>
      </c>
      <c r="C48" s="264"/>
      <c r="D48" s="261" t="s">
        <v>552</v>
      </c>
    </row>
    <row r="49" spans="2:8" x14ac:dyDescent="0.25">
      <c r="C49" s="265"/>
      <c r="D49" s="261"/>
    </row>
    <row r="50" spans="2:8" x14ac:dyDescent="0.25">
      <c r="B50" s="182" t="s">
        <v>653</v>
      </c>
      <c r="C50" s="265"/>
      <c r="D50" s="261"/>
    </row>
    <row r="51" spans="2:8" x14ac:dyDescent="0.25">
      <c r="B51" s="182"/>
      <c r="C51" s="265"/>
      <c r="D51" s="369"/>
      <c r="E51" s="266" t="s">
        <v>658</v>
      </c>
    </row>
    <row r="52" spans="2:8" x14ac:dyDescent="0.25">
      <c r="B52" s="182"/>
      <c r="C52" s="265"/>
      <c r="D52" s="369"/>
      <c r="E52" s="267" t="s">
        <v>546</v>
      </c>
      <c r="F52" s="267" t="s">
        <v>64</v>
      </c>
      <c r="G52" s="267" t="s">
        <v>57</v>
      </c>
      <c r="H52" s="268"/>
    </row>
    <row r="53" spans="2:8" x14ac:dyDescent="0.25">
      <c r="B53" s="181" t="s">
        <v>655</v>
      </c>
      <c r="C53" s="264"/>
      <c r="D53" s="370"/>
      <c r="E53" s="269"/>
      <c r="F53" s="222"/>
      <c r="G53" s="222"/>
    </row>
    <row r="54" spans="2:8" x14ac:dyDescent="0.25">
      <c r="B54" s="181" t="s">
        <v>88</v>
      </c>
      <c r="C54" s="264"/>
      <c r="D54" s="370"/>
      <c r="E54" s="222"/>
      <c r="F54" s="222"/>
      <c r="G54" s="222"/>
    </row>
    <row r="55" spans="2:8" x14ac:dyDescent="0.25">
      <c r="B55" s="181" t="s">
        <v>89</v>
      </c>
      <c r="C55" s="264"/>
      <c r="D55" s="370"/>
      <c r="E55" s="222"/>
      <c r="F55" s="222"/>
      <c r="G55" s="222"/>
    </row>
    <row r="56" spans="2:8" x14ac:dyDescent="0.25">
      <c r="B56" s="181" t="s">
        <v>90</v>
      </c>
      <c r="C56" s="264"/>
      <c r="D56" s="370"/>
      <c r="E56" s="222"/>
      <c r="F56" s="222"/>
      <c r="G56" s="222"/>
    </row>
    <row r="57" spans="2:8" x14ac:dyDescent="0.25">
      <c r="C57" s="265"/>
      <c r="D57" s="257"/>
      <c r="E57" s="257"/>
      <c r="F57" s="257"/>
    </row>
    <row r="58" spans="2:8" x14ac:dyDescent="0.25">
      <c r="B58" s="182" t="s">
        <v>553</v>
      </c>
      <c r="C58" s="265"/>
      <c r="D58" s="257"/>
      <c r="E58" s="257"/>
      <c r="F58" s="257"/>
    </row>
    <row r="59" spans="2:8" x14ac:dyDescent="0.25">
      <c r="B59" s="255" t="s">
        <v>551</v>
      </c>
      <c r="C59" s="264"/>
      <c r="D59" s="270"/>
      <c r="E59" s="257"/>
      <c r="F59" s="257"/>
    </row>
    <row r="60" spans="2:8" x14ac:dyDescent="0.25">
      <c r="B60" s="255" t="s">
        <v>548</v>
      </c>
      <c r="C60" s="264"/>
      <c r="D60" s="257"/>
      <c r="E60" s="257"/>
      <c r="F60" s="257"/>
    </row>
    <row r="61" spans="2:8" x14ac:dyDescent="0.25">
      <c r="B61" s="255" t="s">
        <v>549</v>
      </c>
      <c r="C61" s="264"/>
      <c r="D61" s="257"/>
      <c r="E61" s="260"/>
      <c r="F61" s="257"/>
    </row>
    <row r="62" spans="2:8" x14ac:dyDescent="0.25">
      <c r="B62" s="255" t="s">
        <v>550</v>
      </c>
      <c r="C62" s="264"/>
      <c r="D62" s="257"/>
      <c r="E62" s="257"/>
      <c r="F62" s="257"/>
    </row>
  </sheetData>
  <mergeCells count="3">
    <mergeCell ref="C11:H11"/>
    <mergeCell ref="C25:H25"/>
    <mergeCell ref="C37:H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N47"/>
  <sheetViews>
    <sheetView showGridLines="0" zoomScale="80" zoomScaleNormal="80" workbookViewId="0">
      <selection activeCell="N1" sqref="N1"/>
    </sheetView>
  </sheetViews>
  <sheetFormatPr defaultColWidth="8.85546875" defaultRowHeight="15" x14ac:dyDescent="0.25"/>
  <cols>
    <col min="1" max="1" width="8.85546875" style="181"/>
    <col min="2" max="2" width="59.28515625" style="181" customWidth="1"/>
    <col min="3" max="3" width="9.140625" style="181" bestFit="1" customWidth="1"/>
    <col min="4" max="13" width="8.85546875" style="181"/>
    <col min="14" max="14" width="11.42578125" style="181" customWidth="1"/>
    <col min="15" max="16384" width="8.85546875" style="181"/>
  </cols>
  <sheetData>
    <row r="1" spans="2:14" ht="15.75" x14ac:dyDescent="0.25">
      <c r="B1" s="206" t="s">
        <v>647</v>
      </c>
      <c r="N1"/>
    </row>
    <row r="3" spans="2:14" x14ac:dyDescent="0.25">
      <c r="B3" s="207" t="s">
        <v>612</v>
      </c>
    </row>
    <row r="5" spans="2:14" x14ac:dyDescent="0.25">
      <c r="B5" s="247" t="s">
        <v>93</v>
      </c>
      <c r="C5" s="363">
        <v>3.8510272825925522</v>
      </c>
    </row>
    <row r="6" spans="2:14" x14ac:dyDescent="0.25">
      <c r="B6" s="247" t="s">
        <v>94</v>
      </c>
      <c r="C6" s="363">
        <v>3555.1817821457616</v>
      </c>
    </row>
    <row r="7" spans="2:14" x14ac:dyDescent="0.25">
      <c r="B7" s="247"/>
      <c r="C7" s="364"/>
    </row>
    <row r="8" spans="2:14" x14ac:dyDescent="0.25">
      <c r="B8" s="247" t="s">
        <v>656</v>
      </c>
      <c r="C8" s="363">
        <v>3559.0328094283541</v>
      </c>
    </row>
    <row r="9" spans="2:14" x14ac:dyDescent="0.25">
      <c r="B9" s="252"/>
      <c r="C9" s="365"/>
    </row>
    <row r="10" spans="2:14" x14ac:dyDescent="0.25">
      <c r="B10" s="248" t="s">
        <v>620</v>
      </c>
      <c r="C10" s="364"/>
    </row>
    <row r="11" spans="2:14" x14ac:dyDescent="0.25">
      <c r="B11" s="247" t="s">
        <v>655</v>
      </c>
      <c r="C11" s="366">
        <f>'Q5_b-iii'!C53</f>
        <v>0</v>
      </c>
    </row>
    <row r="12" spans="2:14" x14ac:dyDescent="0.25">
      <c r="B12" s="247" t="s">
        <v>88</v>
      </c>
      <c r="C12" s="366">
        <f>'Q5_b-iii'!C54</f>
        <v>0</v>
      </c>
    </row>
    <row r="13" spans="2:14" x14ac:dyDescent="0.25">
      <c r="B13" s="247" t="s">
        <v>89</v>
      </c>
      <c r="C13" s="366">
        <f>'Q5_b-iii'!C55</f>
        <v>0</v>
      </c>
    </row>
    <row r="14" spans="2:14" x14ac:dyDescent="0.25">
      <c r="B14" s="247" t="s">
        <v>90</v>
      </c>
      <c r="C14" s="366">
        <f>'Q5_b-iii'!C56</f>
        <v>0</v>
      </c>
    </row>
    <row r="15" spans="2:14" s="257" customFormat="1" x14ac:dyDescent="0.25">
      <c r="B15" s="252"/>
      <c r="C15" s="364"/>
    </row>
    <row r="16" spans="2:14" s="257" customFormat="1" x14ac:dyDescent="0.25">
      <c r="B16" s="257" t="s">
        <v>554</v>
      </c>
      <c r="C16" s="324">
        <f>'Q5_b-iii'!C59</f>
        <v>0</v>
      </c>
    </row>
    <row r="17" spans="2:14" x14ac:dyDescent="0.25">
      <c r="B17" s="181" t="s">
        <v>654</v>
      </c>
      <c r="C17" s="324">
        <f>'Q5_b-iii'!C60</f>
        <v>0</v>
      </c>
    </row>
    <row r="18" spans="2:14" x14ac:dyDescent="0.25">
      <c r="B18" s="181" t="s">
        <v>91</v>
      </c>
      <c r="C18" s="324">
        <f>'Q5_b-iii'!C61</f>
        <v>0</v>
      </c>
    </row>
    <row r="19" spans="2:14" x14ac:dyDescent="0.25">
      <c r="B19" s="181" t="s">
        <v>92</v>
      </c>
      <c r="C19" s="324">
        <f>'Q5_b-iii'!C62</f>
        <v>0</v>
      </c>
    </row>
    <row r="21" spans="2:14" x14ac:dyDescent="0.25">
      <c r="B21" s="255" t="s">
        <v>613</v>
      </c>
      <c r="C21" s="222"/>
    </row>
    <row r="23" spans="2:14" x14ac:dyDescent="0.25">
      <c r="B23" s="386" t="s">
        <v>614</v>
      </c>
    </row>
    <row r="24" spans="2:14" x14ac:dyDescent="0.25">
      <c r="B24" s="271"/>
      <c r="C24" s="272"/>
      <c r="D24" s="272"/>
      <c r="E24" s="272"/>
      <c r="F24" s="272"/>
      <c r="G24" s="272"/>
      <c r="H24" s="272"/>
      <c r="I24" s="272"/>
      <c r="J24" s="272"/>
      <c r="K24" s="272"/>
      <c r="L24" s="272"/>
      <c r="M24" s="272"/>
      <c r="N24" s="273"/>
    </row>
    <row r="25" spans="2:14" x14ac:dyDescent="0.25">
      <c r="B25" s="197"/>
      <c r="C25" s="199"/>
      <c r="D25" s="199"/>
      <c r="E25" s="199"/>
      <c r="F25" s="199"/>
      <c r="G25" s="199"/>
      <c r="H25" s="199"/>
      <c r="I25" s="199"/>
      <c r="J25" s="199"/>
      <c r="K25" s="199"/>
      <c r="L25" s="199"/>
      <c r="M25" s="199"/>
      <c r="N25" s="200"/>
    </row>
    <row r="26" spans="2:14" x14ac:dyDescent="0.25">
      <c r="B26" s="201"/>
      <c r="C26" s="203"/>
      <c r="D26" s="203"/>
      <c r="E26" s="203"/>
      <c r="F26" s="203"/>
      <c r="G26" s="203"/>
      <c r="H26" s="203"/>
      <c r="I26" s="203"/>
      <c r="J26" s="203"/>
      <c r="K26" s="203"/>
      <c r="L26" s="203"/>
      <c r="M26" s="203"/>
      <c r="N26" s="204"/>
    </row>
    <row r="27" spans="2:14" x14ac:dyDescent="0.25">
      <c r="B27" s="274" t="s">
        <v>615</v>
      </c>
      <c r="C27" s="275"/>
      <c r="D27" s="275"/>
      <c r="E27" s="275"/>
      <c r="F27" s="275"/>
      <c r="G27" s="275"/>
      <c r="H27" s="275"/>
      <c r="I27" s="275"/>
      <c r="J27" s="275"/>
      <c r="K27" s="275"/>
      <c r="L27" s="275"/>
      <c r="M27" s="275"/>
      <c r="N27" s="275"/>
    </row>
    <row r="28" spans="2:14" x14ac:dyDescent="0.25">
      <c r="B28" s="271"/>
      <c r="C28" s="272"/>
      <c r="D28" s="272"/>
      <c r="E28" s="272"/>
      <c r="F28" s="272"/>
      <c r="G28" s="272"/>
      <c r="H28" s="272"/>
      <c r="I28" s="272"/>
      <c r="J28" s="272"/>
      <c r="K28" s="272"/>
      <c r="L28" s="272"/>
      <c r="M28" s="272"/>
      <c r="N28" s="273"/>
    </row>
    <row r="29" spans="2:14" x14ac:dyDescent="0.25">
      <c r="B29" s="197"/>
      <c r="C29" s="199"/>
      <c r="D29" s="199"/>
      <c r="E29" s="199"/>
      <c r="F29" s="199"/>
      <c r="G29" s="199"/>
      <c r="H29" s="199"/>
      <c r="I29" s="199"/>
      <c r="J29" s="199"/>
      <c r="K29" s="199"/>
      <c r="L29" s="199"/>
      <c r="M29" s="199"/>
      <c r="N29" s="200"/>
    </row>
    <row r="30" spans="2:14" x14ac:dyDescent="0.25">
      <c r="B30" s="197"/>
      <c r="C30" s="199"/>
      <c r="D30" s="199"/>
      <c r="E30" s="199"/>
      <c r="F30" s="199"/>
      <c r="G30" s="199"/>
      <c r="H30" s="199"/>
      <c r="I30" s="199"/>
      <c r="J30" s="199"/>
      <c r="K30" s="199"/>
      <c r="L30" s="199"/>
      <c r="M30" s="199"/>
      <c r="N30" s="200"/>
    </row>
    <row r="31" spans="2:14" x14ac:dyDescent="0.25">
      <c r="B31" s="197"/>
      <c r="C31" s="199"/>
      <c r="D31" s="199"/>
      <c r="E31" s="199"/>
      <c r="F31" s="199"/>
      <c r="G31" s="199"/>
      <c r="H31" s="199"/>
      <c r="I31" s="199"/>
      <c r="J31" s="199"/>
      <c r="K31" s="199"/>
      <c r="L31" s="199"/>
      <c r="M31" s="199"/>
      <c r="N31" s="200"/>
    </row>
    <row r="32" spans="2:14" x14ac:dyDescent="0.25">
      <c r="B32" s="197"/>
      <c r="C32" s="199"/>
      <c r="D32" s="199"/>
      <c r="E32" s="199"/>
      <c r="F32" s="199"/>
      <c r="G32" s="199"/>
      <c r="H32" s="199"/>
      <c r="I32" s="199"/>
      <c r="J32" s="199"/>
      <c r="K32" s="199"/>
      <c r="L32" s="199"/>
      <c r="M32" s="199"/>
      <c r="N32" s="200"/>
    </row>
    <row r="33" spans="2:14" x14ac:dyDescent="0.25">
      <c r="B33" s="201"/>
      <c r="C33" s="203"/>
      <c r="D33" s="203"/>
      <c r="E33" s="203"/>
      <c r="F33" s="203"/>
      <c r="G33" s="203"/>
      <c r="H33" s="203"/>
      <c r="I33" s="203"/>
      <c r="J33" s="203"/>
      <c r="K33" s="203"/>
      <c r="L33" s="203"/>
      <c r="M33" s="203"/>
      <c r="N33" s="204"/>
    </row>
    <row r="36" spans="2:14" x14ac:dyDescent="0.25">
      <c r="B36" s="386" t="s">
        <v>616</v>
      </c>
    </row>
    <row r="37" spans="2:14" x14ac:dyDescent="0.25">
      <c r="B37" s="271"/>
      <c r="C37" s="272"/>
      <c r="D37" s="272"/>
      <c r="E37" s="272"/>
      <c r="F37" s="272"/>
      <c r="G37" s="272"/>
      <c r="H37" s="272"/>
      <c r="I37" s="272"/>
      <c r="J37" s="272"/>
      <c r="K37" s="272"/>
      <c r="L37" s="272"/>
      <c r="M37" s="272"/>
      <c r="N37" s="273"/>
    </row>
    <row r="38" spans="2:14" x14ac:dyDescent="0.25">
      <c r="B38" s="197"/>
      <c r="C38" s="199"/>
      <c r="D38" s="199"/>
      <c r="E38" s="199"/>
      <c r="F38" s="199"/>
      <c r="G38" s="199"/>
      <c r="H38" s="199"/>
      <c r="I38" s="199"/>
      <c r="J38" s="199"/>
      <c r="K38" s="199"/>
      <c r="L38" s="199"/>
      <c r="M38" s="199"/>
      <c r="N38" s="200"/>
    </row>
    <row r="39" spans="2:14" x14ac:dyDescent="0.25">
      <c r="B39" s="197"/>
      <c r="C39" s="199"/>
      <c r="D39" s="199"/>
      <c r="E39" s="199"/>
      <c r="F39" s="199"/>
      <c r="G39" s="199"/>
      <c r="H39" s="199"/>
      <c r="I39" s="199"/>
      <c r="J39" s="199"/>
      <c r="K39" s="199"/>
      <c r="L39" s="199"/>
      <c r="M39" s="199"/>
      <c r="N39" s="200"/>
    </row>
    <row r="40" spans="2:14" x14ac:dyDescent="0.25">
      <c r="B40" s="197"/>
      <c r="C40" s="199"/>
      <c r="D40" s="199"/>
      <c r="E40" s="199"/>
      <c r="F40" s="199"/>
      <c r="G40" s="199"/>
      <c r="H40" s="199"/>
      <c r="I40" s="199"/>
      <c r="J40" s="199"/>
      <c r="K40" s="199"/>
      <c r="L40" s="199"/>
      <c r="M40" s="199"/>
      <c r="N40" s="200"/>
    </row>
    <row r="41" spans="2:14" x14ac:dyDescent="0.25">
      <c r="B41" s="197"/>
      <c r="C41" s="199"/>
      <c r="D41" s="199"/>
      <c r="E41" s="199"/>
      <c r="F41" s="199"/>
      <c r="G41" s="199"/>
      <c r="H41" s="199"/>
      <c r="I41" s="199"/>
      <c r="J41" s="199"/>
      <c r="K41" s="199"/>
      <c r="L41" s="199"/>
      <c r="M41" s="199"/>
      <c r="N41" s="200"/>
    </row>
    <row r="42" spans="2:14" x14ac:dyDescent="0.25">
      <c r="B42" s="197"/>
      <c r="C42" s="199"/>
      <c r="D42" s="199"/>
      <c r="E42" s="199"/>
      <c r="F42" s="199"/>
      <c r="G42" s="199"/>
      <c r="H42" s="199"/>
      <c r="I42" s="199"/>
      <c r="J42" s="199"/>
      <c r="K42" s="199"/>
      <c r="L42" s="199"/>
      <c r="M42" s="199"/>
      <c r="N42" s="200"/>
    </row>
    <row r="43" spans="2:14" x14ac:dyDescent="0.25">
      <c r="B43" s="197"/>
      <c r="C43" s="199"/>
      <c r="D43" s="199"/>
      <c r="E43" s="199"/>
      <c r="F43" s="199"/>
      <c r="G43" s="199"/>
      <c r="H43" s="199"/>
      <c r="I43" s="199"/>
      <c r="J43" s="199"/>
      <c r="K43" s="199"/>
      <c r="L43" s="199"/>
      <c r="M43" s="199"/>
      <c r="N43" s="200"/>
    </row>
    <row r="44" spans="2:14" x14ac:dyDescent="0.25">
      <c r="B44" s="197"/>
      <c r="C44" s="199"/>
      <c r="D44" s="199"/>
      <c r="E44" s="199"/>
      <c r="F44" s="199"/>
      <c r="G44" s="199"/>
      <c r="H44" s="199"/>
      <c r="I44" s="199"/>
      <c r="J44" s="199"/>
      <c r="K44" s="199"/>
      <c r="L44" s="199"/>
      <c r="M44" s="199"/>
      <c r="N44" s="200"/>
    </row>
    <row r="45" spans="2:14" x14ac:dyDescent="0.25">
      <c r="B45" s="197"/>
      <c r="C45" s="199"/>
      <c r="D45" s="199"/>
      <c r="E45" s="199"/>
      <c r="F45" s="199"/>
      <c r="G45" s="199"/>
      <c r="H45" s="199"/>
      <c r="I45" s="199"/>
      <c r="J45" s="199"/>
      <c r="K45" s="199"/>
      <c r="L45" s="199"/>
      <c r="M45" s="199"/>
      <c r="N45" s="200"/>
    </row>
    <row r="46" spans="2:14" x14ac:dyDescent="0.25">
      <c r="B46" s="197"/>
      <c r="C46" s="199"/>
      <c r="D46" s="199"/>
      <c r="E46" s="199"/>
      <c r="F46" s="199"/>
      <c r="G46" s="199"/>
      <c r="H46" s="199"/>
      <c r="I46" s="199"/>
      <c r="J46" s="199"/>
      <c r="K46" s="199"/>
      <c r="L46" s="199"/>
      <c r="M46" s="199"/>
      <c r="N46" s="200"/>
    </row>
    <row r="47" spans="2:14" x14ac:dyDescent="0.25">
      <c r="B47" s="201"/>
      <c r="C47" s="203"/>
      <c r="D47" s="203"/>
      <c r="E47" s="203"/>
      <c r="F47" s="203"/>
      <c r="G47" s="203"/>
      <c r="H47" s="203"/>
      <c r="I47" s="203"/>
      <c r="J47" s="203"/>
      <c r="K47" s="203"/>
      <c r="L47" s="203"/>
      <c r="M47" s="203"/>
      <c r="N47" s="204"/>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N57"/>
  <sheetViews>
    <sheetView showGridLines="0" workbookViewId="0">
      <selection activeCell="N1" sqref="N1"/>
    </sheetView>
  </sheetViews>
  <sheetFormatPr defaultColWidth="8.85546875" defaultRowHeight="15" x14ac:dyDescent="0.25"/>
  <cols>
    <col min="1" max="1" width="8.85546875" style="181"/>
    <col min="2" max="2" width="57.42578125" style="181" customWidth="1"/>
    <col min="3" max="3" width="9.5703125" style="181" bestFit="1" customWidth="1"/>
    <col min="4" max="13" width="8.85546875" style="181"/>
    <col min="14" max="14" width="11.42578125" style="181" customWidth="1"/>
    <col min="15" max="16384" width="8.85546875" style="181"/>
  </cols>
  <sheetData>
    <row r="1" spans="2:14" ht="15.75" x14ac:dyDescent="0.25">
      <c r="B1" s="206" t="s">
        <v>648</v>
      </c>
      <c r="N1"/>
    </row>
    <row r="2" spans="2:14" x14ac:dyDescent="0.25">
      <c r="N2" s="342"/>
    </row>
    <row r="3" spans="2:14" ht="15.75" x14ac:dyDescent="0.25">
      <c r="B3" s="409" t="s">
        <v>617</v>
      </c>
      <c r="C3" s="185"/>
      <c r="D3" s="185"/>
      <c r="E3" s="185"/>
      <c r="F3" s="185"/>
      <c r="G3" s="185"/>
      <c r="H3" s="185"/>
      <c r="I3" s="185"/>
      <c r="J3" s="185"/>
      <c r="K3" s="185"/>
      <c r="L3" s="185"/>
      <c r="M3" s="185"/>
    </row>
    <row r="4" spans="2:14" ht="15.75" x14ac:dyDescent="0.25">
      <c r="B4" s="410" t="s">
        <v>663</v>
      </c>
      <c r="C4" s="185"/>
      <c r="D4" s="185"/>
      <c r="E4" s="185"/>
      <c r="F4" s="185"/>
      <c r="G4" s="185"/>
      <c r="H4" s="185"/>
      <c r="I4" s="185"/>
      <c r="J4" s="185"/>
      <c r="K4" s="185"/>
      <c r="L4" s="185"/>
      <c r="M4" s="185"/>
    </row>
    <row r="5" spans="2:14" ht="15.75" x14ac:dyDescent="0.25">
      <c r="B5" s="410" t="s">
        <v>664</v>
      </c>
      <c r="C5" s="185"/>
      <c r="D5" s="185"/>
      <c r="E5" s="185"/>
      <c r="F5" s="185"/>
      <c r="G5" s="185"/>
      <c r="H5" s="185"/>
      <c r="I5" s="185"/>
      <c r="J5" s="185"/>
      <c r="K5" s="185"/>
      <c r="L5" s="185"/>
      <c r="M5" s="185"/>
    </row>
    <row r="6" spans="2:14" x14ac:dyDescent="0.25">
      <c r="B6" s="248"/>
    </row>
    <row r="7" spans="2:14" x14ac:dyDescent="0.25">
      <c r="B7" s="407" t="s">
        <v>680</v>
      </c>
    </row>
    <row r="9" spans="2:14" x14ac:dyDescent="0.25">
      <c r="B9" s="248" t="s">
        <v>618</v>
      </c>
    </row>
    <row r="11" spans="2:14" x14ac:dyDescent="0.25">
      <c r="B11" s="255" t="s">
        <v>619</v>
      </c>
    </row>
    <row r="12" spans="2:14" x14ac:dyDescent="0.25">
      <c r="B12" s="325" t="s">
        <v>95</v>
      </c>
      <c r="C12" s="325">
        <v>1</v>
      </c>
      <c r="D12" s="325">
        <v>2</v>
      </c>
      <c r="E12" s="325">
        <v>3</v>
      </c>
      <c r="F12" s="325">
        <v>4</v>
      </c>
      <c r="G12" s="325">
        <v>5</v>
      </c>
      <c r="H12" s="325">
        <v>6</v>
      </c>
    </row>
    <row r="13" spans="2:14" x14ac:dyDescent="0.25">
      <c r="B13" s="325" t="s">
        <v>605</v>
      </c>
      <c r="C13" s="323">
        <f>'Q5_b-ii'!C38</f>
        <v>0</v>
      </c>
      <c r="D13" s="323">
        <f>'Q5_b-ii'!D38</f>
        <v>0</v>
      </c>
      <c r="E13" s="323">
        <f>'Q5_b-ii'!E38</f>
        <v>0</v>
      </c>
      <c r="F13" s="323">
        <f>'Q5_b-ii'!F38</f>
        <v>0</v>
      </c>
      <c r="G13" s="323">
        <f>'Q5_b-ii'!G38</f>
        <v>0</v>
      </c>
      <c r="H13" s="323">
        <f>'Q5_b-ii'!H38</f>
        <v>0</v>
      </c>
    </row>
    <row r="16" spans="2:14" x14ac:dyDescent="0.25">
      <c r="B16" s="181" t="s">
        <v>691</v>
      </c>
    </row>
    <row r="17" spans="2:8" x14ac:dyDescent="0.25">
      <c r="B17" s="286" t="s">
        <v>51</v>
      </c>
      <c r="C17" s="337">
        <v>1.2137119532070837E-2</v>
      </c>
      <c r="D17" s="337">
        <v>1.2137119532070837E-2</v>
      </c>
      <c r="E17" s="337">
        <v>2.4274239064141674E-2</v>
      </c>
      <c r="F17" s="337">
        <v>2.4274239064141674E-2</v>
      </c>
      <c r="G17" s="337">
        <v>2.4274239064141674E-2</v>
      </c>
      <c r="H17" s="337">
        <v>2.4274239064141674E-2</v>
      </c>
    </row>
    <row r="18" spans="2:8" x14ac:dyDescent="0.25">
      <c r="B18" s="286" t="s">
        <v>58</v>
      </c>
      <c r="C18" s="276"/>
      <c r="D18" s="276"/>
      <c r="E18" s="276"/>
      <c r="F18" s="276"/>
      <c r="G18" s="276"/>
      <c r="H18" s="276"/>
    </row>
    <row r="19" spans="2:8" x14ac:dyDescent="0.25">
      <c r="B19" s="286" t="s">
        <v>59</v>
      </c>
      <c r="C19" s="276"/>
      <c r="D19" s="276"/>
      <c r="E19" s="276"/>
      <c r="F19" s="276"/>
      <c r="G19" s="276"/>
      <c r="H19" s="276"/>
    </row>
    <row r="20" spans="2:8" x14ac:dyDescent="0.25">
      <c r="B20" s="286" t="s">
        <v>60</v>
      </c>
      <c r="C20" s="302">
        <f t="shared" ref="C20:H20" si="0">C17+C18</f>
        <v>1.2137119532070837E-2</v>
      </c>
      <c r="D20" s="302">
        <f t="shared" si="0"/>
        <v>1.2137119532070837E-2</v>
      </c>
      <c r="E20" s="302">
        <f t="shared" si="0"/>
        <v>2.4274239064141674E-2</v>
      </c>
      <c r="F20" s="302">
        <f t="shared" si="0"/>
        <v>2.4274239064141674E-2</v>
      </c>
      <c r="G20" s="302">
        <f t="shared" si="0"/>
        <v>2.4274239064141674E-2</v>
      </c>
      <c r="H20" s="302">
        <f t="shared" si="0"/>
        <v>2.4274239064141674E-2</v>
      </c>
    </row>
    <row r="21" spans="2:8" x14ac:dyDescent="0.25">
      <c r="B21" s="286" t="s">
        <v>61</v>
      </c>
      <c r="C21" s="302">
        <f t="shared" ref="C21:H21" si="1">C17+C19</f>
        <v>1.2137119532070837E-2</v>
      </c>
      <c r="D21" s="302">
        <f t="shared" si="1"/>
        <v>1.2137119532070837E-2</v>
      </c>
      <c r="E21" s="302">
        <f t="shared" si="1"/>
        <v>2.4274239064141674E-2</v>
      </c>
      <c r="F21" s="302">
        <f t="shared" si="1"/>
        <v>2.4274239064141674E-2</v>
      </c>
      <c r="G21" s="302">
        <f t="shared" si="1"/>
        <v>2.4274239064141674E-2</v>
      </c>
      <c r="H21" s="302">
        <f t="shared" si="1"/>
        <v>2.4274239064141674E-2</v>
      </c>
    </row>
    <row r="22" spans="2:8" x14ac:dyDescent="0.25">
      <c r="B22" s="286" t="s">
        <v>62</v>
      </c>
      <c r="C22" s="256"/>
      <c r="D22" s="256"/>
      <c r="E22" s="256"/>
      <c r="F22" s="256"/>
      <c r="G22" s="256"/>
      <c r="H22" s="256"/>
    </row>
    <row r="23" spans="2:8" x14ac:dyDescent="0.25">
      <c r="B23" s="286" t="s">
        <v>63</v>
      </c>
      <c r="C23" s="256"/>
      <c r="D23" s="256"/>
      <c r="E23" s="256"/>
      <c r="F23" s="256"/>
      <c r="G23" s="256"/>
      <c r="H23" s="256"/>
    </row>
    <row r="26" spans="2:8" x14ac:dyDescent="0.25">
      <c r="B26" s="181" t="s">
        <v>690</v>
      </c>
    </row>
    <row r="27" spans="2:8" x14ac:dyDescent="0.25">
      <c r="B27" s="286" t="s">
        <v>96</v>
      </c>
      <c r="C27" s="344">
        <v>0</v>
      </c>
      <c r="D27" s="261" t="s">
        <v>627</v>
      </c>
    </row>
    <row r="28" spans="2:8" x14ac:dyDescent="0.25">
      <c r="B28" s="286" t="s">
        <v>79</v>
      </c>
      <c r="C28" s="344">
        <v>0</v>
      </c>
      <c r="D28" s="261" t="s">
        <v>627</v>
      </c>
    </row>
    <row r="29" spans="2:8" x14ac:dyDescent="0.25">
      <c r="B29" s="261" t="s">
        <v>689</v>
      </c>
    </row>
    <row r="31" spans="2:8" x14ac:dyDescent="0.25">
      <c r="B31" s="286" t="s">
        <v>97</v>
      </c>
      <c r="C31" s="303">
        <f>'Q5_b-iii'!C48</f>
        <v>0</v>
      </c>
      <c r="D31" s="261" t="s">
        <v>626</v>
      </c>
    </row>
    <row r="32" spans="2:8" x14ac:dyDescent="0.25">
      <c r="C32" s="278"/>
      <c r="D32" s="261"/>
    </row>
    <row r="33" spans="2:13" x14ac:dyDescent="0.25">
      <c r="B33" s="286" t="s">
        <v>86</v>
      </c>
      <c r="C33" s="332">
        <v>3559.0328094283541</v>
      </c>
    </row>
    <row r="34" spans="2:13" x14ac:dyDescent="0.25">
      <c r="B34" s="286" t="s">
        <v>624</v>
      </c>
      <c r="C34" s="249"/>
    </row>
    <row r="35" spans="2:13" x14ac:dyDescent="0.25">
      <c r="B35" s="286" t="s">
        <v>625</v>
      </c>
      <c r="C35" s="249"/>
    </row>
    <row r="36" spans="2:13" x14ac:dyDescent="0.25">
      <c r="B36" s="286" t="s">
        <v>622</v>
      </c>
      <c r="C36" s="256"/>
    </row>
    <row r="37" spans="2:13" x14ac:dyDescent="0.25">
      <c r="B37" s="286" t="s">
        <v>623</v>
      </c>
      <c r="C37" s="256"/>
    </row>
    <row r="39" spans="2:13" x14ac:dyDescent="0.25">
      <c r="B39" s="182" t="s">
        <v>535</v>
      </c>
    </row>
    <row r="40" spans="2:13" x14ac:dyDescent="0.25">
      <c r="B40" s="271"/>
      <c r="C40" s="272"/>
      <c r="D40" s="272"/>
      <c r="E40" s="272"/>
      <c r="F40" s="272"/>
      <c r="G40" s="272"/>
      <c r="H40" s="272"/>
      <c r="I40" s="272"/>
      <c r="J40" s="272"/>
      <c r="K40" s="272"/>
      <c r="L40" s="272"/>
      <c r="M40" s="273"/>
    </row>
    <row r="41" spans="2:13" x14ac:dyDescent="0.25">
      <c r="B41" s="197"/>
      <c r="C41" s="199"/>
      <c r="D41" s="199"/>
      <c r="E41" s="199"/>
      <c r="F41" s="199"/>
      <c r="G41" s="199"/>
      <c r="H41" s="199"/>
      <c r="I41" s="199"/>
      <c r="J41" s="199"/>
      <c r="K41" s="199"/>
      <c r="L41" s="199"/>
      <c r="M41" s="200"/>
    </row>
    <row r="42" spans="2:13" x14ac:dyDescent="0.25">
      <c r="B42" s="197"/>
      <c r="C42" s="199"/>
      <c r="D42" s="199"/>
      <c r="E42" s="199"/>
      <c r="F42" s="199"/>
      <c r="G42" s="199"/>
      <c r="H42" s="199"/>
      <c r="I42" s="199"/>
      <c r="J42" s="199"/>
      <c r="K42" s="199"/>
      <c r="L42" s="199"/>
      <c r="M42" s="200"/>
    </row>
    <row r="43" spans="2:13" x14ac:dyDescent="0.25">
      <c r="B43" s="197"/>
      <c r="C43" s="199"/>
      <c r="D43" s="199"/>
      <c r="E43" s="199"/>
      <c r="F43" s="199"/>
      <c r="G43" s="199"/>
      <c r="H43" s="199"/>
      <c r="I43" s="199"/>
      <c r="J43" s="199"/>
      <c r="K43" s="199"/>
      <c r="L43" s="199"/>
      <c r="M43" s="200"/>
    </row>
    <row r="44" spans="2:13" x14ac:dyDescent="0.25">
      <c r="B44" s="197"/>
      <c r="C44" s="199"/>
      <c r="D44" s="199"/>
      <c r="E44" s="199"/>
      <c r="F44" s="199"/>
      <c r="G44" s="199"/>
      <c r="H44" s="199"/>
      <c r="I44" s="199"/>
      <c r="J44" s="199"/>
      <c r="K44" s="199"/>
      <c r="L44" s="199"/>
      <c r="M44" s="200"/>
    </row>
    <row r="45" spans="2:13" x14ac:dyDescent="0.25">
      <c r="B45" s="197"/>
      <c r="C45" s="199"/>
      <c r="D45" s="199"/>
      <c r="E45" s="199"/>
      <c r="F45" s="199"/>
      <c r="G45" s="199"/>
      <c r="H45" s="199"/>
      <c r="I45" s="199"/>
      <c r="J45" s="199"/>
      <c r="K45" s="199"/>
      <c r="L45" s="199"/>
      <c r="M45" s="200"/>
    </row>
    <row r="46" spans="2:13" x14ac:dyDescent="0.25">
      <c r="B46" s="197"/>
      <c r="C46" s="199"/>
      <c r="D46" s="199"/>
      <c r="E46" s="199"/>
      <c r="F46" s="199"/>
      <c r="G46" s="199"/>
      <c r="H46" s="199"/>
      <c r="I46" s="199"/>
      <c r="J46" s="199"/>
      <c r="K46" s="199"/>
      <c r="L46" s="199"/>
      <c r="M46" s="200"/>
    </row>
    <row r="47" spans="2:13" x14ac:dyDescent="0.25">
      <c r="B47" s="197"/>
      <c r="C47" s="199"/>
      <c r="D47" s="199"/>
      <c r="E47" s="199"/>
      <c r="F47" s="199"/>
      <c r="G47" s="199"/>
      <c r="H47" s="199"/>
      <c r="I47" s="199"/>
      <c r="J47" s="199"/>
      <c r="K47" s="199"/>
      <c r="L47" s="199"/>
      <c r="M47" s="200"/>
    </row>
    <row r="48" spans="2:13" x14ac:dyDescent="0.25">
      <c r="B48" s="197"/>
      <c r="C48" s="199"/>
      <c r="D48" s="199"/>
      <c r="E48" s="199"/>
      <c r="F48" s="199"/>
      <c r="G48" s="199"/>
      <c r="H48" s="199"/>
      <c r="I48" s="199"/>
      <c r="J48" s="199"/>
      <c r="K48" s="199"/>
      <c r="L48" s="199"/>
      <c r="M48" s="200"/>
    </row>
    <row r="49" spans="2:13" x14ac:dyDescent="0.25">
      <c r="B49" s="197"/>
      <c r="C49" s="199"/>
      <c r="D49" s="199"/>
      <c r="E49" s="199"/>
      <c r="F49" s="199"/>
      <c r="G49" s="199"/>
      <c r="H49" s="199"/>
      <c r="I49" s="199"/>
      <c r="J49" s="199"/>
      <c r="K49" s="199"/>
      <c r="L49" s="199"/>
      <c r="M49" s="200"/>
    </row>
    <row r="50" spans="2:13" x14ac:dyDescent="0.25">
      <c r="B50" s="197"/>
      <c r="C50" s="199"/>
      <c r="D50" s="199"/>
      <c r="E50" s="199"/>
      <c r="F50" s="199"/>
      <c r="G50" s="199"/>
      <c r="H50" s="199"/>
      <c r="I50" s="199"/>
      <c r="J50" s="199"/>
      <c r="K50" s="199"/>
      <c r="L50" s="199"/>
      <c r="M50" s="200"/>
    </row>
    <row r="51" spans="2:13" x14ac:dyDescent="0.25">
      <c r="B51" s="197"/>
      <c r="C51" s="199"/>
      <c r="D51" s="199"/>
      <c r="E51" s="199"/>
      <c r="F51" s="199"/>
      <c r="G51" s="199"/>
      <c r="H51" s="199"/>
      <c r="I51" s="199"/>
      <c r="J51" s="199"/>
      <c r="K51" s="199"/>
      <c r="L51" s="199"/>
      <c r="M51" s="200"/>
    </row>
    <row r="52" spans="2:13" x14ac:dyDescent="0.25">
      <c r="B52" s="197"/>
      <c r="C52" s="199"/>
      <c r="D52" s="199"/>
      <c r="E52" s="199"/>
      <c r="F52" s="199"/>
      <c r="G52" s="199"/>
      <c r="H52" s="199"/>
      <c r="I52" s="199"/>
      <c r="J52" s="199"/>
      <c r="K52" s="199"/>
      <c r="L52" s="199"/>
      <c r="M52" s="200"/>
    </row>
    <row r="53" spans="2:13" x14ac:dyDescent="0.25">
      <c r="B53" s="197"/>
      <c r="C53" s="199"/>
      <c r="D53" s="199"/>
      <c r="E53" s="199"/>
      <c r="F53" s="199"/>
      <c r="G53" s="199"/>
      <c r="H53" s="199"/>
      <c r="I53" s="199"/>
      <c r="J53" s="199"/>
      <c r="K53" s="199"/>
      <c r="L53" s="199"/>
      <c r="M53" s="200"/>
    </row>
    <row r="54" spans="2:13" x14ac:dyDescent="0.25">
      <c r="B54" s="197"/>
      <c r="C54" s="199"/>
      <c r="D54" s="199"/>
      <c r="E54" s="199"/>
      <c r="F54" s="199"/>
      <c r="G54" s="199"/>
      <c r="H54" s="199"/>
      <c r="I54" s="199"/>
      <c r="J54" s="199"/>
      <c r="K54" s="199"/>
      <c r="L54" s="199"/>
      <c r="M54" s="200"/>
    </row>
    <row r="55" spans="2:13" x14ac:dyDescent="0.25">
      <c r="B55" s="197"/>
      <c r="C55" s="199"/>
      <c r="D55" s="199"/>
      <c r="E55" s="199"/>
      <c r="F55" s="199"/>
      <c r="G55" s="199"/>
      <c r="H55" s="199"/>
      <c r="I55" s="199"/>
      <c r="J55" s="199"/>
      <c r="K55" s="199"/>
      <c r="L55" s="199"/>
      <c r="M55" s="200"/>
    </row>
    <row r="56" spans="2:13" x14ac:dyDescent="0.25">
      <c r="B56" s="197"/>
      <c r="C56" s="199"/>
      <c r="D56" s="199"/>
      <c r="E56" s="199"/>
      <c r="F56" s="199"/>
      <c r="G56" s="199"/>
      <c r="H56" s="199"/>
      <c r="I56" s="199"/>
      <c r="J56" s="199"/>
      <c r="K56" s="199"/>
      <c r="L56" s="199"/>
      <c r="M56" s="200"/>
    </row>
    <row r="57" spans="2:13" x14ac:dyDescent="0.25">
      <c r="B57" s="201"/>
      <c r="C57" s="203"/>
      <c r="D57" s="203"/>
      <c r="E57" s="203"/>
      <c r="F57" s="203"/>
      <c r="G57" s="203"/>
      <c r="H57" s="203"/>
      <c r="I57" s="203"/>
      <c r="J57" s="203"/>
      <c r="K57" s="203"/>
      <c r="L57" s="203"/>
      <c r="M57" s="20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863"/>
  <sheetViews>
    <sheetView showGridLines="0" zoomScaleNormal="100" workbookViewId="0">
      <selection activeCell="N1" sqref="N1"/>
    </sheetView>
  </sheetViews>
  <sheetFormatPr defaultColWidth="8.85546875" defaultRowHeight="15" x14ac:dyDescent="0.25"/>
  <cols>
    <col min="1" max="1" width="4.28515625" style="181" customWidth="1"/>
    <col min="2" max="2" width="21.28515625" style="180" customWidth="1"/>
    <col min="3" max="3" width="16.28515625" style="180" customWidth="1"/>
    <col min="4" max="4" width="9.7109375" style="180" customWidth="1"/>
    <col min="5"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649</v>
      </c>
      <c r="N1"/>
    </row>
    <row r="2" spans="2:17" ht="21" customHeight="1" x14ac:dyDescent="0.25">
      <c r="B2" s="206"/>
      <c r="N2" s="342"/>
    </row>
    <row r="3" spans="2:17" ht="21" customHeight="1" x14ac:dyDescent="0.25">
      <c r="B3" s="409" t="s">
        <v>617</v>
      </c>
    </row>
    <row r="4" spans="2:17" ht="21" customHeight="1" x14ac:dyDescent="0.25">
      <c r="B4" s="410" t="s">
        <v>663</v>
      </c>
    </row>
    <row r="5" spans="2:17" ht="21" customHeight="1" x14ac:dyDescent="0.25">
      <c r="B5" s="410" t="s">
        <v>664</v>
      </c>
    </row>
    <row r="6" spans="2:17" ht="16.899999999999999" customHeight="1" x14ac:dyDescent="0.25">
      <c r="B6" s="191"/>
      <c r="O6" s="180"/>
      <c r="P6" s="184"/>
      <c r="Q6" s="184"/>
    </row>
    <row r="7" spans="2:17" ht="16.5" customHeight="1" x14ac:dyDescent="0.25">
      <c r="B7" s="207" t="s">
        <v>681</v>
      </c>
      <c r="C7" s="186"/>
      <c r="D7" s="181"/>
      <c r="O7" s="180"/>
      <c r="P7" s="184"/>
      <c r="Q7" s="184"/>
    </row>
    <row r="8" spans="2:17" x14ac:dyDescent="0.25">
      <c r="B8" s="192"/>
      <c r="C8" s="193"/>
      <c r="D8" s="194"/>
      <c r="E8" s="195"/>
      <c r="F8" s="195"/>
      <c r="G8" s="195"/>
      <c r="H8" s="195"/>
      <c r="I8" s="195"/>
      <c r="J8" s="195"/>
      <c r="K8" s="195"/>
      <c r="L8" s="195"/>
      <c r="M8" s="196"/>
      <c r="O8" s="180"/>
      <c r="P8" s="184"/>
      <c r="Q8" s="184"/>
    </row>
    <row r="9" spans="2:17" x14ac:dyDescent="0.25">
      <c r="B9" s="197"/>
      <c r="C9" s="198"/>
      <c r="D9" s="199"/>
      <c r="E9" s="199"/>
      <c r="F9" s="199"/>
      <c r="G9" s="199"/>
      <c r="H9" s="199"/>
      <c r="I9" s="199"/>
      <c r="J9" s="199"/>
      <c r="K9" s="199"/>
      <c r="L9" s="199"/>
      <c r="M9" s="200"/>
      <c r="O9" s="180"/>
      <c r="P9" s="184"/>
      <c r="Q9" s="184"/>
    </row>
    <row r="10" spans="2:17" x14ac:dyDescent="0.25">
      <c r="B10" s="197"/>
      <c r="C10" s="198"/>
      <c r="D10" s="199"/>
      <c r="E10" s="199"/>
      <c r="F10" s="199"/>
      <c r="G10" s="199"/>
      <c r="H10" s="199"/>
      <c r="I10" s="199"/>
      <c r="J10" s="199"/>
      <c r="K10" s="199"/>
      <c r="L10" s="199"/>
      <c r="M10" s="200"/>
      <c r="O10" s="180"/>
      <c r="P10" s="184"/>
      <c r="Q10" s="184"/>
    </row>
    <row r="11" spans="2:17" x14ac:dyDescent="0.25">
      <c r="B11" s="197"/>
      <c r="C11" s="198"/>
      <c r="D11" s="199"/>
      <c r="E11" s="199"/>
      <c r="F11" s="199"/>
      <c r="G11" s="199"/>
      <c r="H11" s="199"/>
      <c r="I11" s="199"/>
      <c r="J11" s="199"/>
      <c r="K11" s="199"/>
      <c r="L11" s="199"/>
      <c r="M11" s="200"/>
      <c r="O11" s="180"/>
      <c r="P11" s="184"/>
      <c r="Q11" s="184"/>
    </row>
    <row r="12" spans="2:17" x14ac:dyDescent="0.25">
      <c r="B12" s="197"/>
      <c r="C12" s="198"/>
      <c r="D12" s="199"/>
      <c r="E12" s="199"/>
      <c r="F12" s="199"/>
      <c r="G12" s="199"/>
      <c r="H12" s="199"/>
      <c r="I12" s="199"/>
      <c r="J12" s="199"/>
      <c r="K12" s="199"/>
      <c r="L12" s="199"/>
      <c r="M12" s="200"/>
      <c r="O12" s="180"/>
      <c r="P12" s="184"/>
      <c r="Q12" s="184"/>
    </row>
    <row r="13" spans="2:17" x14ac:dyDescent="0.25">
      <c r="B13" s="197"/>
      <c r="C13" s="198"/>
      <c r="D13" s="199"/>
      <c r="E13" s="199"/>
      <c r="F13" s="199"/>
      <c r="G13" s="199"/>
      <c r="H13" s="199"/>
      <c r="I13" s="199"/>
      <c r="J13" s="199"/>
      <c r="K13" s="199"/>
      <c r="L13" s="199"/>
      <c r="M13" s="200"/>
      <c r="O13" s="180"/>
      <c r="P13" s="184"/>
      <c r="Q13" s="184"/>
    </row>
    <row r="14" spans="2:17" x14ac:dyDescent="0.25">
      <c r="B14" s="197"/>
      <c r="C14" s="198"/>
      <c r="D14" s="199"/>
      <c r="E14" s="199"/>
      <c r="F14" s="199"/>
      <c r="G14" s="199"/>
      <c r="H14" s="199"/>
      <c r="I14" s="199"/>
      <c r="J14" s="199"/>
      <c r="K14" s="199"/>
      <c r="L14" s="199"/>
      <c r="M14" s="200"/>
      <c r="O14" s="180"/>
      <c r="P14" s="184"/>
      <c r="Q14" s="184"/>
    </row>
    <row r="15" spans="2:17" x14ac:dyDescent="0.25">
      <c r="B15" s="197"/>
      <c r="C15" s="198"/>
      <c r="D15" s="199"/>
      <c r="E15" s="199"/>
      <c r="F15" s="199"/>
      <c r="G15" s="199"/>
      <c r="H15" s="199"/>
      <c r="I15" s="199"/>
      <c r="J15" s="199"/>
      <c r="K15" s="199"/>
      <c r="L15" s="199"/>
      <c r="M15" s="200"/>
      <c r="O15" s="180"/>
      <c r="P15" s="184"/>
      <c r="Q15" s="184"/>
    </row>
    <row r="16" spans="2:17" x14ac:dyDescent="0.25">
      <c r="B16" s="197"/>
      <c r="C16" s="198"/>
      <c r="D16" s="199"/>
      <c r="E16" s="199"/>
      <c r="F16" s="199"/>
      <c r="G16" s="199"/>
      <c r="H16" s="199"/>
      <c r="I16" s="199"/>
      <c r="J16" s="199"/>
      <c r="K16" s="199"/>
      <c r="L16" s="199"/>
      <c r="M16" s="200"/>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8"/>
      <c r="H18" s="199"/>
      <c r="I18" s="199"/>
      <c r="J18" s="199"/>
      <c r="K18" s="199"/>
      <c r="L18" s="199"/>
      <c r="M18" s="200"/>
      <c r="O18" s="180"/>
      <c r="P18" s="184"/>
      <c r="Q18" s="184"/>
    </row>
    <row r="19" spans="2:17" x14ac:dyDescent="0.25">
      <c r="B19" s="197"/>
      <c r="C19" s="198"/>
      <c r="D19" s="199"/>
      <c r="E19" s="199"/>
      <c r="F19" s="199"/>
      <c r="G19" s="199"/>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197"/>
      <c r="C21" s="198"/>
      <c r="D21" s="199"/>
      <c r="E21" s="199"/>
      <c r="F21" s="199"/>
      <c r="G21" s="199"/>
      <c r="H21" s="199"/>
      <c r="I21" s="199"/>
      <c r="J21" s="199"/>
      <c r="K21" s="199"/>
      <c r="L21" s="199"/>
      <c r="M21" s="200"/>
      <c r="O21" s="180"/>
      <c r="P21" s="184"/>
      <c r="Q21" s="184"/>
    </row>
    <row r="22" spans="2:17" x14ac:dyDescent="0.25">
      <c r="B22" s="197"/>
      <c r="C22" s="198"/>
      <c r="D22" s="199"/>
      <c r="E22" s="199"/>
      <c r="F22" s="199"/>
      <c r="G22" s="199"/>
      <c r="H22" s="199"/>
      <c r="I22" s="199"/>
      <c r="J22" s="199"/>
      <c r="K22" s="199"/>
      <c r="L22" s="199"/>
      <c r="M22" s="200"/>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201"/>
      <c r="C25" s="202"/>
      <c r="D25" s="203"/>
      <c r="E25" s="203"/>
      <c r="F25" s="203"/>
      <c r="G25" s="203"/>
      <c r="H25" s="203"/>
      <c r="I25" s="203"/>
      <c r="J25" s="203"/>
      <c r="K25" s="203"/>
      <c r="L25" s="203"/>
      <c r="M25" s="204"/>
      <c r="O25" s="180"/>
      <c r="P25" s="184"/>
      <c r="Q25" s="184"/>
    </row>
    <row r="26" spans="2:17" x14ac:dyDescent="0.25">
      <c r="B26" s="181"/>
      <c r="C26" s="205"/>
      <c r="D26" s="181"/>
      <c r="O26" s="180"/>
      <c r="P26" s="184"/>
      <c r="Q26" s="184"/>
    </row>
    <row r="27" spans="2:17" x14ac:dyDescent="0.25">
      <c r="O27" s="180"/>
      <c r="P27" s="184"/>
      <c r="Q27" s="184"/>
    </row>
    <row r="28" spans="2:17" x14ac:dyDescent="0.25">
      <c r="O28" s="180"/>
      <c r="P28" s="184"/>
      <c r="Q28" s="184"/>
    </row>
    <row r="29" spans="2:17" x14ac:dyDescent="0.25">
      <c r="O29" s="180"/>
      <c r="P29" s="184"/>
      <c r="Q29" s="184"/>
    </row>
    <row r="30" spans="2:17" x14ac:dyDescent="0.25">
      <c r="O30" s="180"/>
      <c r="P30" s="184"/>
      <c r="Q30" s="184"/>
    </row>
    <row r="31" spans="2:17" x14ac:dyDescent="0.25">
      <c r="O31" s="180"/>
      <c r="P31" s="184"/>
      <c r="Q31" s="184"/>
    </row>
    <row r="32" spans="2:17" x14ac:dyDescent="0.25">
      <c r="O32" s="180"/>
      <c r="P32" s="184"/>
      <c r="Q32" s="184"/>
    </row>
    <row r="33" spans="15:17" s="181" customFormat="1" x14ac:dyDescent="0.25">
      <c r="O33" s="180"/>
      <c r="P33" s="184"/>
      <c r="Q33" s="184"/>
    </row>
    <row r="34" spans="15:17" s="181" customFormat="1" x14ac:dyDescent="0.25">
      <c r="O34" s="180"/>
      <c r="P34" s="184"/>
      <c r="Q34" s="184"/>
    </row>
    <row r="35" spans="15:17" s="181" customFormat="1" x14ac:dyDescent="0.25">
      <c r="O35" s="180"/>
      <c r="P35" s="184"/>
      <c r="Q35" s="184"/>
    </row>
    <row r="36" spans="15:17" s="181" customFormat="1" x14ac:dyDescent="0.25">
      <c r="O36" s="180"/>
      <c r="P36" s="184"/>
      <c r="Q36" s="184"/>
    </row>
    <row r="37" spans="15:17" s="181" customFormat="1" x14ac:dyDescent="0.25">
      <c r="O37" s="180"/>
      <c r="P37" s="184"/>
      <c r="Q37" s="184"/>
    </row>
    <row r="38" spans="15:17" s="181" customFormat="1" x14ac:dyDescent="0.25">
      <c r="O38" s="180"/>
      <c r="P38" s="184"/>
      <c r="Q38" s="184"/>
    </row>
    <row r="39" spans="15:17" s="181" customFormat="1" x14ac:dyDescent="0.25">
      <c r="O39" s="180"/>
      <c r="P39" s="184"/>
      <c r="Q39" s="184"/>
    </row>
    <row r="40" spans="15:17" s="181" customFormat="1" x14ac:dyDescent="0.25">
      <c r="O40" s="180"/>
      <c r="P40" s="184"/>
      <c r="Q40" s="184"/>
    </row>
    <row r="41" spans="15:17" s="181" customFormat="1" x14ac:dyDescent="0.25">
      <c r="O41" s="180"/>
      <c r="P41" s="184"/>
      <c r="Q41" s="184"/>
    </row>
    <row r="42" spans="15:17" s="181" customFormat="1" x14ac:dyDescent="0.25">
      <c r="O42" s="180"/>
      <c r="P42" s="184"/>
      <c r="Q42" s="184"/>
    </row>
    <row r="43" spans="15:17" s="181" customFormat="1" x14ac:dyDescent="0.25">
      <c r="O43" s="180"/>
      <c r="P43" s="184"/>
      <c r="Q43" s="184"/>
    </row>
    <row r="44" spans="15:17" s="181" customFormat="1" x14ac:dyDescent="0.25">
      <c r="O44" s="180"/>
      <c r="P44" s="184"/>
      <c r="Q44" s="184"/>
    </row>
    <row r="45" spans="15:17" s="181" customFormat="1" x14ac:dyDescent="0.25">
      <c r="O45" s="180"/>
      <c r="P45" s="184"/>
      <c r="Q45" s="184"/>
    </row>
    <row r="46" spans="15:17" s="181" customFormat="1" x14ac:dyDescent="0.25">
      <c r="O46" s="180"/>
      <c r="P46" s="184"/>
      <c r="Q46" s="184"/>
    </row>
    <row r="47" spans="15:17" s="181" customFormat="1" x14ac:dyDescent="0.25">
      <c r="O47" s="180"/>
      <c r="P47" s="184"/>
      <c r="Q47" s="184"/>
    </row>
    <row r="48" spans="15:17" s="181" customFormat="1" x14ac:dyDescent="0.25">
      <c r="O48" s="180"/>
      <c r="P48" s="184"/>
      <c r="Q48" s="184"/>
    </row>
    <row r="49" spans="15:17" s="181" customFormat="1" x14ac:dyDescent="0.25">
      <c r="O49" s="180"/>
      <c r="P49" s="184"/>
      <c r="Q49" s="184"/>
    </row>
    <row r="50" spans="15:17" s="181" customFormat="1" x14ac:dyDescent="0.25">
      <c r="O50" s="180"/>
      <c r="P50" s="184"/>
      <c r="Q50" s="184"/>
    </row>
    <row r="51" spans="15:17" s="181" customFormat="1" x14ac:dyDescent="0.25">
      <c r="O51" s="180"/>
      <c r="P51" s="184"/>
      <c r="Q51" s="184"/>
    </row>
    <row r="52" spans="15:17" s="181" customFormat="1" x14ac:dyDescent="0.25">
      <c r="O52" s="180"/>
      <c r="P52" s="184"/>
      <c r="Q52" s="184"/>
    </row>
    <row r="53" spans="15:17" s="181" customFormat="1" x14ac:dyDescent="0.25">
      <c r="O53" s="180"/>
      <c r="P53" s="184"/>
      <c r="Q53" s="184"/>
    </row>
    <row r="54" spans="15:17" s="181" customFormat="1" x14ac:dyDescent="0.25">
      <c r="O54" s="180"/>
      <c r="P54" s="184"/>
      <c r="Q54" s="184"/>
    </row>
    <row r="55" spans="15:17" s="181" customFormat="1" x14ac:dyDescent="0.25">
      <c r="O55" s="180"/>
      <c r="P55" s="184"/>
      <c r="Q55" s="184"/>
    </row>
    <row r="56" spans="15:17" s="181" customFormat="1" x14ac:dyDescent="0.25">
      <c r="O56" s="180"/>
      <c r="P56" s="184"/>
      <c r="Q56" s="184"/>
    </row>
    <row r="57" spans="15:17" s="181" customFormat="1" x14ac:dyDescent="0.25">
      <c r="O57" s="180"/>
      <c r="P57" s="184"/>
      <c r="Q57" s="184"/>
    </row>
    <row r="58" spans="15:17" s="181" customFormat="1" x14ac:dyDescent="0.25">
      <c r="O58" s="180"/>
      <c r="P58" s="184"/>
      <c r="Q58" s="184"/>
    </row>
    <row r="59" spans="15:17" s="181" customFormat="1" x14ac:dyDescent="0.25">
      <c r="O59" s="180"/>
      <c r="P59" s="184"/>
      <c r="Q59" s="184"/>
    </row>
    <row r="60" spans="15:17" s="181" customFormat="1" x14ac:dyDescent="0.25">
      <c r="O60" s="180"/>
      <c r="P60" s="184"/>
      <c r="Q60" s="184"/>
    </row>
    <row r="61" spans="15:17" s="181" customFormat="1" x14ac:dyDescent="0.25">
      <c r="O61" s="180"/>
      <c r="P61" s="184"/>
      <c r="Q61" s="184"/>
    </row>
    <row r="62" spans="15:17" s="181" customFormat="1" x14ac:dyDescent="0.25">
      <c r="O62" s="180"/>
      <c r="P62" s="184"/>
      <c r="Q62" s="184"/>
    </row>
    <row r="63" spans="15:17" s="181" customFormat="1" x14ac:dyDescent="0.25">
      <c r="O63" s="180"/>
      <c r="P63" s="184"/>
      <c r="Q63" s="184"/>
    </row>
    <row r="64" spans="15:17" s="181" customFormat="1" x14ac:dyDescent="0.25">
      <c r="O64" s="180"/>
      <c r="P64" s="184"/>
      <c r="Q64" s="184"/>
    </row>
    <row r="65" spans="15:17" s="181" customFormat="1" x14ac:dyDescent="0.25">
      <c r="O65" s="180"/>
      <c r="P65" s="184"/>
      <c r="Q65" s="184"/>
    </row>
    <row r="66" spans="15:17" s="181" customFormat="1" x14ac:dyDescent="0.25">
      <c r="O66" s="180"/>
      <c r="P66" s="184"/>
      <c r="Q66" s="184"/>
    </row>
    <row r="67" spans="15:17" s="181" customFormat="1" x14ac:dyDescent="0.25">
      <c r="O67" s="180"/>
      <c r="P67" s="184"/>
      <c r="Q67" s="184"/>
    </row>
    <row r="68" spans="15:17" s="181" customFormat="1" x14ac:dyDescent="0.25">
      <c r="O68" s="180"/>
      <c r="P68" s="184"/>
      <c r="Q68" s="184"/>
    </row>
    <row r="69" spans="15:17" s="181" customFormat="1" x14ac:dyDescent="0.25">
      <c r="O69" s="180"/>
      <c r="P69" s="184"/>
      <c r="Q69" s="184"/>
    </row>
    <row r="70" spans="15:17" s="181" customFormat="1" x14ac:dyDescent="0.25">
      <c r="O70" s="180"/>
      <c r="P70" s="184"/>
      <c r="Q70" s="184"/>
    </row>
    <row r="71" spans="15:17" s="181" customFormat="1" x14ac:dyDescent="0.25">
      <c r="O71" s="180"/>
      <c r="P71" s="184"/>
      <c r="Q71" s="184"/>
    </row>
    <row r="72" spans="15:17" s="181" customFormat="1" x14ac:dyDescent="0.25">
      <c r="O72" s="180"/>
      <c r="P72" s="184"/>
      <c r="Q72" s="184"/>
    </row>
    <row r="73" spans="15:17" s="181" customFormat="1" x14ac:dyDescent="0.25">
      <c r="O73" s="180"/>
      <c r="P73" s="184"/>
      <c r="Q73" s="184"/>
    </row>
    <row r="74" spans="15:17" s="181" customFormat="1" x14ac:dyDescent="0.25">
      <c r="O74" s="180"/>
      <c r="P74" s="184"/>
      <c r="Q74" s="184"/>
    </row>
    <row r="75" spans="15:17" s="181" customFormat="1" x14ac:dyDescent="0.25">
      <c r="O75" s="180"/>
      <c r="P75" s="184"/>
      <c r="Q75" s="184"/>
    </row>
    <row r="76" spans="15:17" s="181" customFormat="1" x14ac:dyDescent="0.25">
      <c r="O76" s="180"/>
      <c r="P76" s="184"/>
      <c r="Q76" s="184"/>
    </row>
    <row r="77" spans="15:17" s="181" customFormat="1" x14ac:dyDescent="0.25">
      <c r="O77" s="180"/>
      <c r="P77" s="184"/>
      <c r="Q77" s="184"/>
    </row>
    <row r="78" spans="15:17" s="181" customFormat="1" x14ac:dyDescent="0.25">
      <c r="O78" s="180"/>
      <c r="P78" s="184"/>
      <c r="Q78" s="184"/>
    </row>
    <row r="79" spans="15:17" s="181" customFormat="1" x14ac:dyDescent="0.25">
      <c r="O79" s="180"/>
      <c r="P79" s="184"/>
      <c r="Q79" s="184"/>
    </row>
    <row r="80" spans="15:17" s="181" customFormat="1" x14ac:dyDescent="0.25">
      <c r="O80" s="180"/>
      <c r="P80" s="184"/>
      <c r="Q80" s="184"/>
    </row>
    <row r="81" spans="15:17" s="181" customFormat="1" x14ac:dyDescent="0.25">
      <c r="O81" s="180"/>
      <c r="P81" s="184"/>
      <c r="Q81" s="184"/>
    </row>
    <row r="82" spans="15:17" s="181" customFormat="1" x14ac:dyDescent="0.25">
      <c r="O82" s="180"/>
      <c r="P82" s="184"/>
      <c r="Q82" s="184"/>
    </row>
    <row r="83" spans="15:17" s="181" customFormat="1" x14ac:dyDescent="0.25">
      <c r="O83" s="180"/>
      <c r="P83" s="184"/>
      <c r="Q83" s="184"/>
    </row>
    <row r="84" spans="15:17" s="181" customFormat="1" x14ac:dyDescent="0.25">
      <c r="O84" s="180"/>
      <c r="P84" s="184"/>
      <c r="Q84" s="184"/>
    </row>
    <row r="85" spans="15:17" s="181" customFormat="1" x14ac:dyDescent="0.25">
      <c r="O85" s="180"/>
      <c r="P85" s="184"/>
      <c r="Q85" s="184"/>
    </row>
    <row r="86" spans="15:17" s="181" customFormat="1" x14ac:dyDescent="0.25">
      <c r="O86" s="180"/>
      <c r="P86" s="184"/>
      <c r="Q86" s="184"/>
    </row>
    <row r="87" spans="15:17" s="181" customFormat="1" x14ac:dyDescent="0.25">
      <c r="O87" s="180"/>
      <c r="P87" s="184"/>
      <c r="Q87" s="184"/>
    </row>
    <row r="88" spans="15:17" s="181" customFormat="1" x14ac:dyDescent="0.25">
      <c r="O88" s="180"/>
      <c r="P88" s="184"/>
      <c r="Q88" s="184"/>
    </row>
    <row r="89" spans="15:17" s="181" customFormat="1" x14ac:dyDescent="0.25">
      <c r="O89" s="180"/>
      <c r="P89" s="184"/>
      <c r="Q89" s="184"/>
    </row>
    <row r="90" spans="15:17" s="181" customFormat="1" x14ac:dyDescent="0.25">
      <c r="O90" s="180"/>
      <c r="P90" s="184"/>
      <c r="Q90" s="184"/>
    </row>
    <row r="91" spans="15:17" s="181" customFormat="1" x14ac:dyDescent="0.25">
      <c r="O91" s="180"/>
      <c r="P91" s="184"/>
      <c r="Q91" s="184"/>
    </row>
    <row r="92" spans="15:17" s="181" customFormat="1" x14ac:dyDescent="0.25">
      <c r="O92" s="180"/>
      <c r="P92" s="184"/>
      <c r="Q92" s="184"/>
    </row>
    <row r="93" spans="15:17" s="181" customFormat="1" x14ac:dyDescent="0.25">
      <c r="O93" s="180"/>
      <c r="P93" s="184"/>
      <c r="Q93" s="184"/>
    </row>
    <row r="94" spans="15:17" s="181" customFormat="1" x14ac:dyDescent="0.25">
      <c r="O94" s="180"/>
      <c r="P94" s="184"/>
      <c r="Q94" s="184"/>
    </row>
    <row r="95" spans="15:17" s="181" customFormat="1" x14ac:dyDescent="0.25">
      <c r="O95" s="180"/>
      <c r="P95" s="184"/>
      <c r="Q95" s="184"/>
    </row>
    <row r="96" spans="15:17" s="181" customFormat="1" x14ac:dyDescent="0.25">
      <c r="O96" s="180"/>
      <c r="P96" s="184"/>
      <c r="Q96" s="184"/>
    </row>
    <row r="97" spans="15:17" s="181" customFormat="1" x14ac:dyDescent="0.25">
      <c r="O97" s="180"/>
      <c r="P97" s="184"/>
      <c r="Q97" s="184"/>
    </row>
    <row r="98" spans="15:17" s="181" customFormat="1" x14ac:dyDescent="0.25">
      <c r="O98" s="180"/>
      <c r="P98" s="184"/>
      <c r="Q98" s="184"/>
    </row>
    <row r="99" spans="15:17" s="181" customFormat="1" x14ac:dyDescent="0.25">
      <c r="O99" s="180"/>
      <c r="P99" s="184"/>
      <c r="Q99" s="184"/>
    </row>
    <row r="100" spans="15:17" s="181" customFormat="1" x14ac:dyDescent="0.25">
      <c r="O100" s="180"/>
      <c r="P100" s="184"/>
      <c r="Q100" s="184"/>
    </row>
    <row r="101" spans="15:17" s="181" customFormat="1" x14ac:dyDescent="0.25">
      <c r="O101" s="180"/>
      <c r="P101" s="184"/>
      <c r="Q101" s="184"/>
    </row>
    <row r="102" spans="15:17" s="181" customFormat="1" x14ac:dyDescent="0.25">
      <c r="O102" s="180"/>
      <c r="P102" s="184"/>
      <c r="Q102" s="184"/>
    </row>
    <row r="103" spans="15:17" s="181" customFormat="1" x14ac:dyDescent="0.25">
      <c r="O103" s="180"/>
      <c r="P103" s="184"/>
      <c r="Q103" s="184"/>
    </row>
    <row r="104" spans="15:17" s="181" customFormat="1" x14ac:dyDescent="0.25">
      <c r="O104" s="180"/>
      <c r="P104" s="184"/>
      <c r="Q104" s="184"/>
    </row>
    <row r="105" spans="15:17" s="181" customFormat="1" x14ac:dyDescent="0.25">
      <c r="O105" s="180"/>
      <c r="P105" s="184"/>
      <c r="Q105" s="184"/>
    </row>
    <row r="106" spans="15:17" s="181" customFormat="1" x14ac:dyDescent="0.25">
      <c r="O106" s="180"/>
      <c r="P106" s="184"/>
      <c r="Q106" s="184"/>
    </row>
    <row r="107" spans="15:17" s="181" customFormat="1" x14ac:dyDescent="0.25">
      <c r="O107" s="180"/>
      <c r="P107" s="184"/>
      <c r="Q107" s="184"/>
    </row>
    <row r="108" spans="15:17" s="181" customFormat="1" x14ac:dyDescent="0.25">
      <c r="O108" s="180"/>
      <c r="P108" s="184"/>
      <c r="Q108" s="184"/>
    </row>
    <row r="109" spans="15:17" s="181" customFormat="1" x14ac:dyDescent="0.25">
      <c r="O109" s="180"/>
      <c r="P109" s="184"/>
      <c r="Q109" s="184"/>
    </row>
    <row r="110" spans="15:17" s="181" customFormat="1" x14ac:dyDescent="0.25">
      <c r="O110" s="180"/>
      <c r="P110" s="184"/>
      <c r="Q110" s="184"/>
    </row>
    <row r="111" spans="15:17" s="181" customFormat="1" x14ac:dyDescent="0.25">
      <c r="O111" s="180"/>
      <c r="P111" s="184"/>
      <c r="Q111" s="184"/>
    </row>
    <row r="112" spans="15:17" s="181" customFormat="1" x14ac:dyDescent="0.25">
      <c r="O112" s="180"/>
      <c r="P112" s="184"/>
      <c r="Q112" s="184"/>
    </row>
    <row r="113" spans="15:17" s="181" customFormat="1" x14ac:dyDescent="0.25">
      <c r="O113" s="180"/>
      <c r="P113" s="184"/>
      <c r="Q113" s="184"/>
    </row>
    <row r="114" spans="15:17" s="181" customFormat="1" x14ac:dyDescent="0.25">
      <c r="O114" s="180"/>
      <c r="P114" s="184"/>
      <c r="Q114" s="184"/>
    </row>
    <row r="115" spans="15:17" s="181" customFormat="1" x14ac:dyDescent="0.25">
      <c r="O115" s="180"/>
      <c r="P115" s="184"/>
      <c r="Q115" s="184"/>
    </row>
    <row r="116" spans="15:17" s="181" customFormat="1" x14ac:dyDescent="0.25">
      <c r="O116" s="180"/>
      <c r="P116" s="184"/>
      <c r="Q116" s="184"/>
    </row>
    <row r="117" spans="15:17" s="181" customFormat="1" x14ac:dyDescent="0.25">
      <c r="O117" s="180"/>
      <c r="P117" s="184"/>
      <c r="Q117" s="184"/>
    </row>
    <row r="118" spans="15:17" s="181" customFormat="1" x14ac:dyDescent="0.25">
      <c r="O118" s="180"/>
      <c r="P118" s="184"/>
      <c r="Q118" s="184"/>
    </row>
    <row r="119" spans="15:17" s="181" customFormat="1" x14ac:dyDescent="0.25">
      <c r="O119" s="180"/>
      <c r="P119" s="184"/>
      <c r="Q119" s="184"/>
    </row>
    <row r="120" spans="15:17" s="181" customFormat="1" x14ac:dyDescent="0.25">
      <c r="O120" s="180"/>
      <c r="P120" s="184"/>
      <c r="Q120" s="184"/>
    </row>
    <row r="121" spans="15:17" s="181" customFormat="1" x14ac:dyDescent="0.25">
      <c r="O121" s="180"/>
      <c r="P121" s="184"/>
      <c r="Q121" s="184"/>
    </row>
    <row r="122" spans="15:17" s="181" customFormat="1" x14ac:dyDescent="0.25">
      <c r="O122" s="180"/>
      <c r="P122" s="184"/>
      <c r="Q122" s="184"/>
    </row>
    <row r="123" spans="15:17" s="181" customFormat="1" x14ac:dyDescent="0.25">
      <c r="O123" s="180"/>
      <c r="P123" s="184"/>
      <c r="Q123" s="184"/>
    </row>
    <row r="124" spans="15:17" s="181" customFormat="1" x14ac:dyDescent="0.25">
      <c r="O124" s="180"/>
      <c r="P124" s="184"/>
      <c r="Q124" s="184"/>
    </row>
    <row r="125" spans="15:17" s="181" customFormat="1" x14ac:dyDescent="0.25">
      <c r="O125" s="180"/>
      <c r="P125" s="184"/>
      <c r="Q125" s="184"/>
    </row>
    <row r="126" spans="15:17" s="181" customFormat="1" x14ac:dyDescent="0.25">
      <c r="O126" s="180"/>
      <c r="P126" s="184"/>
      <c r="Q126" s="184"/>
    </row>
    <row r="127" spans="15:17" s="181" customFormat="1" x14ac:dyDescent="0.25">
      <c r="O127" s="180"/>
      <c r="P127" s="184"/>
      <c r="Q127" s="184"/>
    </row>
    <row r="128" spans="15:17" s="181" customFormat="1" x14ac:dyDescent="0.25">
      <c r="O128" s="180"/>
      <c r="P128" s="184"/>
      <c r="Q128" s="184"/>
    </row>
    <row r="129" spans="15:17" s="181" customFormat="1" x14ac:dyDescent="0.25">
      <c r="O129" s="180"/>
      <c r="P129" s="184"/>
      <c r="Q129" s="184"/>
    </row>
    <row r="130" spans="15:17" s="181" customFormat="1" x14ac:dyDescent="0.25">
      <c r="O130" s="180"/>
      <c r="P130" s="184"/>
      <c r="Q130" s="184"/>
    </row>
    <row r="131" spans="15:17" s="181" customFormat="1" x14ac:dyDescent="0.25">
      <c r="O131" s="180"/>
      <c r="P131" s="184"/>
      <c r="Q131" s="184"/>
    </row>
    <row r="132" spans="15:17" s="181" customFormat="1" x14ac:dyDescent="0.25">
      <c r="O132" s="180"/>
      <c r="P132" s="184"/>
      <c r="Q132" s="184"/>
    </row>
    <row r="133" spans="15:17" s="181" customFormat="1" x14ac:dyDescent="0.25">
      <c r="O133" s="180"/>
      <c r="P133" s="184"/>
      <c r="Q133" s="184"/>
    </row>
    <row r="134" spans="15:17" s="181" customFormat="1" x14ac:dyDescent="0.25">
      <c r="O134" s="180"/>
      <c r="P134" s="184"/>
      <c r="Q134" s="184"/>
    </row>
    <row r="135" spans="15:17" s="181" customFormat="1" x14ac:dyDescent="0.25">
      <c r="O135" s="180"/>
      <c r="P135" s="184"/>
      <c r="Q135" s="184"/>
    </row>
    <row r="136" spans="15:17" s="181" customFormat="1" x14ac:dyDescent="0.25">
      <c r="O136" s="180"/>
      <c r="P136" s="184"/>
      <c r="Q136" s="184"/>
    </row>
    <row r="137" spans="15:17" s="181" customFormat="1" x14ac:dyDescent="0.25">
      <c r="O137" s="180"/>
      <c r="P137" s="184"/>
      <c r="Q137" s="184"/>
    </row>
    <row r="138" spans="15:17" s="181" customFormat="1" x14ac:dyDescent="0.25">
      <c r="O138" s="180"/>
      <c r="P138" s="184"/>
      <c r="Q138" s="184"/>
    </row>
    <row r="139" spans="15:17" s="181" customFormat="1" x14ac:dyDescent="0.25">
      <c r="O139" s="180"/>
      <c r="P139" s="184"/>
      <c r="Q139" s="184"/>
    </row>
    <row r="140" spans="15:17" s="181" customFormat="1" x14ac:dyDescent="0.25">
      <c r="O140" s="180"/>
      <c r="P140" s="184"/>
      <c r="Q140" s="184"/>
    </row>
    <row r="141" spans="15:17" s="181" customFormat="1" x14ac:dyDescent="0.25">
      <c r="O141" s="180"/>
      <c r="P141" s="184"/>
      <c r="Q141" s="184"/>
    </row>
    <row r="142" spans="15:17" s="181" customFormat="1" x14ac:dyDescent="0.25">
      <c r="O142" s="180"/>
      <c r="P142" s="184"/>
      <c r="Q142" s="184"/>
    </row>
    <row r="143" spans="15:17" s="181" customFormat="1" x14ac:dyDescent="0.25">
      <c r="O143" s="180"/>
      <c r="P143" s="184"/>
      <c r="Q143" s="184"/>
    </row>
    <row r="144" spans="15:17" s="181" customFormat="1" x14ac:dyDescent="0.25">
      <c r="O144" s="180"/>
      <c r="P144" s="184"/>
      <c r="Q144" s="184"/>
    </row>
    <row r="145" spans="15:17" s="181" customFormat="1" x14ac:dyDescent="0.25">
      <c r="O145" s="180"/>
      <c r="P145" s="184"/>
      <c r="Q145" s="184"/>
    </row>
    <row r="146" spans="15:17" s="181" customFormat="1" x14ac:dyDescent="0.25">
      <c r="O146" s="180"/>
      <c r="P146" s="184"/>
      <c r="Q146" s="184"/>
    </row>
    <row r="147" spans="15:17" s="181" customFormat="1" x14ac:dyDescent="0.25">
      <c r="O147" s="180"/>
      <c r="P147" s="184"/>
      <c r="Q147" s="184"/>
    </row>
    <row r="148" spans="15:17" s="181" customFormat="1" x14ac:dyDescent="0.25">
      <c r="O148" s="180"/>
      <c r="P148" s="184"/>
      <c r="Q148" s="184"/>
    </row>
    <row r="149" spans="15:17" s="181" customFormat="1" x14ac:dyDescent="0.25">
      <c r="O149" s="180"/>
      <c r="P149" s="184"/>
      <c r="Q149" s="184"/>
    </row>
    <row r="150" spans="15:17" s="181" customFormat="1" x14ac:dyDescent="0.25">
      <c r="O150" s="180"/>
      <c r="P150" s="184"/>
      <c r="Q150" s="184"/>
    </row>
    <row r="151" spans="15:17" s="181" customFormat="1" x14ac:dyDescent="0.25">
      <c r="O151" s="180"/>
      <c r="P151" s="184"/>
      <c r="Q151" s="184"/>
    </row>
    <row r="152" spans="15:17" s="181" customFormat="1" x14ac:dyDescent="0.25">
      <c r="O152" s="180"/>
      <c r="P152" s="184"/>
      <c r="Q152" s="184"/>
    </row>
    <row r="153" spans="15:17" s="181" customFormat="1" x14ac:dyDescent="0.25">
      <c r="O153" s="180"/>
      <c r="P153" s="184"/>
      <c r="Q153" s="184"/>
    </row>
    <row r="154" spans="15:17" s="181" customFormat="1" x14ac:dyDescent="0.25">
      <c r="O154" s="180"/>
      <c r="P154" s="184"/>
      <c r="Q154" s="184"/>
    </row>
    <row r="155" spans="15:17" s="181" customFormat="1" x14ac:dyDescent="0.25">
      <c r="O155" s="180"/>
      <c r="P155" s="184"/>
      <c r="Q155" s="184"/>
    </row>
    <row r="156" spans="15:17" s="181" customFormat="1" x14ac:dyDescent="0.25">
      <c r="O156" s="180"/>
      <c r="P156" s="184"/>
      <c r="Q156" s="184"/>
    </row>
    <row r="157" spans="15:17" s="181" customFormat="1" x14ac:dyDescent="0.25">
      <c r="O157" s="180"/>
      <c r="P157" s="184"/>
      <c r="Q157" s="184"/>
    </row>
    <row r="158" spans="15:17" s="181" customFormat="1" x14ac:dyDescent="0.25">
      <c r="O158" s="180"/>
      <c r="P158" s="184"/>
      <c r="Q158" s="184"/>
    </row>
    <row r="159" spans="15:17" s="181" customFormat="1" x14ac:dyDescent="0.25">
      <c r="O159" s="180"/>
      <c r="P159" s="184"/>
      <c r="Q159" s="184"/>
    </row>
    <row r="160" spans="15:17" s="181" customFormat="1" x14ac:dyDescent="0.25">
      <c r="O160" s="180"/>
      <c r="P160" s="184"/>
      <c r="Q160" s="184"/>
    </row>
    <row r="161" spans="15:17" s="181" customFormat="1" x14ac:dyDescent="0.25">
      <c r="O161" s="180"/>
      <c r="P161" s="184"/>
      <c r="Q161" s="184"/>
    </row>
    <row r="162" spans="15:17" s="181" customFormat="1" x14ac:dyDescent="0.25">
      <c r="O162" s="180"/>
      <c r="P162" s="184"/>
      <c r="Q162" s="184"/>
    </row>
    <row r="163" spans="15:17" s="181" customFormat="1" x14ac:dyDescent="0.25">
      <c r="O163" s="180"/>
      <c r="P163" s="184"/>
      <c r="Q163" s="184"/>
    </row>
    <row r="164" spans="15:17" s="181" customFormat="1" x14ac:dyDescent="0.25">
      <c r="O164" s="180"/>
      <c r="P164" s="184"/>
      <c r="Q164" s="184"/>
    </row>
    <row r="165" spans="15:17" s="181" customFormat="1" x14ac:dyDescent="0.25">
      <c r="O165" s="180"/>
      <c r="P165" s="184"/>
      <c r="Q165" s="184"/>
    </row>
    <row r="166" spans="15:17" s="181" customFormat="1" x14ac:dyDescent="0.25">
      <c r="O166" s="180"/>
      <c r="P166" s="184"/>
      <c r="Q166" s="184"/>
    </row>
    <row r="167" spans="15:17" s="181" customFormat="1" x14ac:dyDescent="0.25">
      <c r="O167" s="180"/>
      <c r="P167" s="184"/>
      <c r="Q167" s="184"/>
    </row>
    <row r="168" spans="15:17" s="181" customFormat="1" x14ac:dyDescent="0.25">
      <c r="O168" s="180"/>
      <c r="P168" s="184"/>
      <c r="Q168" s="184"/>
    </row>
    <row r="169" spans="15:17" s="181" customFormat="1" x14ac:dyDescent="0.25">
      <c r="O169" s="180"/>
      <c r="P169" s="184"/>
      <c r="Q169" s="184"/>
    </row>
    <row r="170" spans="15:17" s="181" customFormat="1" x14ac:dyDescent="0.25">
      <c r="O170" s="180"/>
      <c r="P170" s="184"/>
      <c r="Q170" s="184"/>
    </row>
    <row r="171" spans="15:17" s="181" customFormat="1" x14ac:dyDescent="0.25">
      <c r="O171" s="180"/>
      <c r="P171" s="184"/>
      <c r="Q171" s="184"/>
    </row>
    <row r="172" spans="15:17" s="181" customFormat="1" x14ac:dyDescent="0.25">
      <c r="O172" s="180"/>
      <c r="P172" s="184"/>
      <c r="Q172" s="184"/>
    </row>
    <row r="173" spans="15:17" s="181" customFormat="1" x14ac:dyDescent="0.25">
      <c r="O173" s="180"/>
      <c r="P173" s="184"/>
      <c r="Q173" s="184"/>
    </row>
    <row r="174" spans="15:17" s="181" customFormat="1" x14ac:dyDescent="0.25">
      <c r="O174" s="180"/>
      <c r="P174" s="184"/>
      <c r="Q174" s="184"/>
    </row>
    <row r="175" spans="15:17" s="181" customFormat="1" x14ac:dyDescent="0.25">
      <c r="O175" s="180"/>
      <c r="P175" s="184"/>
      <c r="Q175" s="184"/>
    </row>
    <row r="176" spans="15:17" s="181" customFormat="1" x14ac:dyDescent="0.25">
      <c r="O176" s="180"/>
      <c r="P176" s="184"/>
      <c r="Q176" s="184"/>
    </row>
    <row r="177" spans="15:17" s="181" customFormat="1" x14ac:dyDescent="0.25">
      <c r="O177" s="180"/>
      <c r="P177" s="184"/>
      <c r="Q177" s="184"/>
    </row>
    <row r="178" spans="15:17" s="181" customFormat="1" x14ac:dyDescent="0.25">
      <c r="O178" s="180"/>
      <c r="P178" s="184"/>
      <c r="Q178" s="184"/>
    </row>
    <row r="179" spans="15:17" s="181" customFormat="1" x14ac:dyDescent="0.25">
      <c r="O179" s="180"/>
      <c r="P179" s="184"/>
      <c r="Q179" s="184"/>
    </row>
    <row r="180" spans="15:17" s="181" customFormat="1" x14ac:dyDescent="0.25">
      <c r="O180" s="180"/>
      <c r="P180" s="184"/>
      <c r="Q180" s="184"/>
    </row>
    <row r="181" spans="15:17" s="181" customFormat="1" x14ac:dyDescent="0.25">
      <c r="O181" s="180"/>
      <c r="P181" s="184"/>
      <c r="Q181" s="184"/>
    </row>
    <row r="182" spans="15:17" s="181" customFormat="1" x14ac:dyDescent="0.25">
      <c r="O182" s="180"/>
      <c r="P182" s="184"/>
      <c r="Q182" s="184"/>
    </row>
    <row r="183" spans="15:17" s="181" customFormat="1" x14ac:dyDescent="0.25">
      <c r="O183" s="180"/>
      <c r="P183" s="184"/>
      <c r="Q183" s="184"/>
    </row>
    <row r="184" spans="15:17" s="181" customFormat="1" x14ac:dyDescent="0.25">
      <c r="O184" s="180"/>
      <c r="P184" s="184"/>
      <c r="Q184" s="184"/>
    </row>
    <row r="185" spans="15:17" s="181" customFormat="1" x14ac:dyDescent="0.25">
      <c r="O185" s="180"/>
      <c r="P185" s="184"/>
      <c r="Q185" s="184"/>
    </row>
    <row r="186" spans="15:17" s="181" customFormat="1" x14ac:dyDescent="0.25">
      <c r="O186" s="180"/>
      <c r="P186" s="184"/>
      <c r="Q186" s="184"/>
    </row>
    <row r="187" spans="15:17" s="181" customFormat="1" x14ac:dyDescent="0.25">
      <c r="O187" s="180"/>
      <c r="P187" s="184"/>
      <c r="Q187" s="184"/>
    </row>
    <row r="188" spans="15:17" s="181" customFormat="1" x14ac:dyDescent="0.25">
      <c r="O188" s="180"/>
      <c r="P188" s="184"/>
      <c r="Q188" s="184"/>
    </row>
    <row r="189" spans="15:17" s="181" customFormat="1" x14ac:dyDescent="0.25">
      <c r="O189" s="180"/>
      <c r="P189" s="184"/>
      <c r="Q189" s="184"/>
    </row>
    <row r="190" spans="15:17" s="181" customFormat="1" x14ac:dyDescent="0.25">
      <c r="O190" s="180"/>
      <c r="P190" s="184"/>
      <c r="Q190" s="184"/>
    </row>
    <row r="191" spans="15:17" s="181" customFormat="1" x14ac:dyDescent="0.25">
      <c r="O191" s="180"/>
      <c r="P191" s="184"/>
      <c r="Q191" s="184"/>
    </row>
    <row r="192" spans="15:17" s="181" customFormat="1" x14ac:dyDescent="0.25">
      <c r="O192" s="180"/>
      <c r="P192" s="184"/>
      <c r="Q192" s="184"/>
    </row>
    <row r="193" spans="15:17" s="181" customFormat="1" x14ac:dyDescent="0.25">
      <c r="O193" s="180"/>
      <c r="P193" s="184"/>
      <c r="Q193" s="184"/>
    </row>
    <row r="194" spans="15:17" s="181" customFormat="1" x14ac:dyDescent="0.25">
      <c r="O194" s="180"/>
      <c r="P194" s="184"/>
      <c r="Q194" s="184"/>
    </row>
    <row r="195" spans="15:17" s="181" customFormat="1" x14ac:dyDescent="0.25">
      <c r="O195" s="180"/>
      <c r="P195" s="184"/>
      <c r="Q195" s="184"/>
    </row>
    <row r="196" spans="15:17" s="181" customFormat="1" x14ac:dyDescent="0.25">
      <c r="O196" s="180"/>
      <c r="P196" s="184"/>
      <c r="Q196" s="184"/>
    </row>
    <row r="197" spans="15:17" s="181" customFormat="1" x14ac:dyDescent="0.25">
      <c r="O197" s="180"/>
      <c r="P197" s="184"/>
      <c r="Q197" s="184"/>
    </row>
    <row r="198" spans="15:17" s="181" customFormat="1" x14ac:dyDescent="0.25">
      <c r="O198" s="180"/>
      <c r="P198" s="184"/>
      <c r="Q198" s="184"/>
    </row>
    <row r="199" spans="15:17" s="181" customFormat="1" x14ac:dyDescent="0.25">
      <c r="O199" s="180"/>
      <c r="P199" s="184"/>
      <c r="Q199" s="184"/>
    </row>
    <row r="200" spans="15:17" s="181" customFormat="1" x14ac:dyDescent="0.25">
      <c r="O200" s="180"/>
      <c r="P200" s="184"/>
      <c r="Q200" s="184"/>
    </row>
    <row r="201" spans="15:17" s="181" customFormat="1" x14ac:dyDescent="0.25">
      <c r="O201" s="180"/>
      <c r="P201" s="184"/>
      <c r="Q201" s="184"/>
    </row>
    <row r="202" spans="15:17" s="181" customFormat="1" x14ac:dyDescent="0.25">
      <c r="O202" s="180"/>
      <c r="P202" s="184"/>
      <c r="Q202" s="184"/>
    </row>
    <row r="203" spans="15:17" s="181" customFormat="1" x14ac:dyDescent="0.25">
      <c r="O203" s="180"/>
      <c r="P203" s="184"/>
      <c r="Q203" s="184"/>
    </row>
    <row r="204" spans="15:17" s="181" customFormat="1" x14ac:dyDescent="0.25">
      <c r="O204" s="180"/>
      <c r="P204" s="184"/>
      <c r="Q204" s="184"/>
    </row>
    <row r="205" spans="15:17" s="181" customFormat="1" x14ac:dyDescent="0.25">
      <c r="O205" s="180"/>
      <c r="P205" s="184"/>
      <c r="Q205" s="184"/>
    </row>
    <row r="206" spans="15:17" s="181" customFormat="1" x14ac:dyDescent="0.25">
      <c r="O206" s="180"/>
      <c r="P206" s="184"/>
      <c r="Q206" s="184"/>
    </row>
    <row r="207" spans="15:17" s="181" customFormat="1" x14ac:dyDescent="0.25">
      <c r="O207" s="180"/>
      <c r="P207" s="184"/>
      <c r="Q207" s="184"/>
    </row>
    <row r="208" spans="15:17" s="181" customFormat="1" x14ac:dyDescent="0.25">
      <c r="O208" s="180"/>
      <c r="P208" s="184"/>
      <c r="Q208" s="184"/>
    </row>
    <row r="209" spans="15:17" s="181" customFormat="1" x14ac:dyDescent="0.25">
      <c r="O209" s="180"/>
      <c r="P209" s="184"/>
      <c r="Q209" s="184"/>
    </row>
    <row r="210" spans="15:17" s="181" customFormat="1" x14ac:dyDescent="0.25">
      <c r="O210" s="180"/>
      <c r="P210" s="184"/>
      <c r="Q210" s="184"/>
    </row>
    <row r="211" spans="15:17" s="181" customFormat="1" x14ac:dyDescent="0.25">
      <c r="O211" s="180"/>
      <c r="P211" s="184"/>
      <c r="Q211" s="184"/>
    </row>
    <row r="212" spans="15:17" s="181" customFormat="1" x14ac:dyDescent="0.25">
      <c r="O212" s="180"/>
      <c r="P212" s="184"/>
      <c r="Q212" s="184"/>
    </row>
    <row r="213" spans="15:17" s="181" customFormat="1" x14ac:dyDescent="0.25">
      <c r="O213" s="180"/>
      <c r="P213" s="184"/>
      <c r="Q213" s="184"/>
    </row>
    <row r="214" spans="15:17" s="181" customFormat="1" x14ac:dyDescent="0.25">
      <c r="O214" s="180"/>
      <c r="P214" s="184"/>
      <c r="Q214" s="184"/>
    </row>
    <row r="215" spans="15:17" s="181" customFormat="1" x14ac:dyDescent="0.25">
      <c r="O215" s="180"/>
      <c r="P215" s="184"/>
      <c r="Q215" s="184"/>
    </row>
    <row r="216" spans="15:17" s="181" customFormat="1" x14ac:dyDescent="0.25">
      <c r="O216" s="180"/>
      <c r="P216" s="184"/>
      <c r="Q216" s="184"/>
    </row>
    <row r="217" spans="15:17" s="181" customFormat="1" x14ac:dyDescent="0.25">
      <c r="O217" s="180"/>
      <c r="P217" s="184"/>
      <c r="Q217" s="184"/>
    </row>
    <row r="218" spans="15:17" s="181" customFormat="1" x14ac:dyDescent="0.25">
      <c r="O218" s="180"/>
      <c r="P218" s="184"/>
      <c r="Q218" s="184"/>
    </row>
    <row r="219" spans="15:17" s="181" customFormat="1" x14ac:dyDescent="0.25">
      <c r="O219" s="180"/>
      <c r="P219" s="184"/>
      <c r="Q219" s="184"/>
    </row>
    <row r="220" spans="15:17" s="181" customFormat="1" x14ac:dyDescent="0.25">
      <c r="O220" s="180"/>
      <c r="P220" s="184"/>
      <c r="Q220" s="184"/>
    </row>
    <row r="221" spans="15:17" s="181" customFormat="1" x14ac:dyDescent="0.25">
      <c r="O221" s="180"/>
      <c r="P221" s="184"/>
      <c r="Q221" s="184"/>
    </row>
    <row r="222" spans="15:17" s="181" customFormat="1" x14ac:dyDescent="0.25">
      <c r="O222" s="180"/>
      <c r="P222" s="184"/>
      <c r="Q222" s="184"/>
    </row>
    <row r="223" spans="15:17" s="181" customFormat="1" x14ac:dyDescent="0.25">
      <c r="O223" s="180"/>
      <c r="P223" s="184"/>
      <c r="Q223" s="184"/>
    </row>
    <row r="224" spans="15:17" s="181" customFormat="1" x14ac:dyDescent="0.25">
      <c r="O224" s="180"/>
      <c r="P224" s="184"/>
      <c r="Q224" s="184"/>
    </row>
    <row r="225" spans="15:17" s="181" customFormat="1" x14ac:dyDescent="0.25">
      <c r="O225" s="180"/>
      <c r="P225" s="184"/>
      <c r="Q225" s="184"/>
    </row>
    <row r="226" spans="15:17" s="181" customFormat="1" x14ac:dyDescent="0.25">
      <c r="O226" s="180"/>
      <c r="P226" s="184"/>
      <c r="Q226" s="184"/>
    </row>
    <row r="227" spans="15:17" s="181" customFormat="1" x14ac:dyDescent="0.25">
      <c r="O227" s="180"/>
      <c r="P227" s="184"/>
      <c r="Q227" s="184"/>
    </row>
    <row r="228" spans="15:17" s="181" customFormat="1" x14ac:dyDescent="0.25">
      <c r="O228" s="180"/>
      <c r="P228" s="184"/>
      <c r="Q228" s="184"/>
    </row>
    <row r="229" spans="15:17" s="181" customFormat="1" x14ac:dyDescent="0.25">
      <c r="O229" s="180"/>
      <c r="P229" s="184"/>
      <c r="Q229" s="184"/>
    </row>
    <row r="230" spans="15:17" s="181" customFormat="1" x14ac:dyDescent="0.25">
      <c r="O230" s="180"/>
      <c r="P230" s="184"/>
      <c r="Q230" s="184"/>
    </row>
    <row r="231" spans="15:17" s="181" customFormat="1" x14ac:dyDescent="0.25">
      <c r="O231" s="180"/>
      <c r="P231" s="184"/>
      <c r="Q231" s="184"/>
    </row>
    <row r="232" spans="15:17" s="181" customFormat="1" x14ac:dyDescent="0.25">
      <c r="O232" s="180"/>
      <c r="P232" s="184"/>
      <c r="Q232" s="184"/>
    </row>
    <row r="233" spans="15:17" s="181" customFormat="1" x14ac:dyDescent="0.25">
      <c r="O233" s="180"/>
      <c r="P233" s="184"/>
      <c r="Q233" s="184"/>
    </row>
    <row r="234" spans="15:17" s="181" customFormat="1" x14ac:dyDescent="0.25">
      <c r="O234" s="180"/>
      <c r="P234" s="184"/>
      <c r="Q234" s="184"/>
    </row>
    <row r="235" spans="15:17" s="181" customFormat="1" x14ac:dyDescent="0.25">
      <c r="O235" s="180"/>
      <c r="P235" s="184"/>
      <c r="Q235" s="184"/>
    </row>
    <row r="236" spans="15:17" s="181" customFormat="1" x14ac:dyDescent="0.25">
      <c r="O236" s="180"/>
      <c r="P236" s="184"/>
      <c r="Q236" s="184"/>
    </row>
    <row r="237" spans="15:17" s="181" customFormat="1" x14ac:dyDescent="0.25">
      <c r="O237" s="180"/>
      <c r="P237" s="184"/>
      <c r="Q237" s="184"/>
    </row>
    <row r="238" spans="15:17" s="181" customFormat="1" x14ac:dyDescent="0.25">
      <c r="O238" s="180"/>
      <c r="P238" s="184"/>
      <c r="Q238" s="184"/>
    </row>
    <row r="239" spans="15:17" s="181" customFormat="1" x14ac:dyDescent="0.25">
      <c r="O239" s="180"/>
      <c r="P239" s="184"/>
      <c r="Q239" s="184"/>
    </row>
    <row r="240" spans="15:17" s="181" customFormat="1" x14ac:dyDescent="0.25">
      <c r="O240" s="180"/>
      <c r="P240" s="184"/>
      <c r="Q240" s="184"/>
    </row>
    <row r="241" spans="15:17" s="181" customFormat="1" x14ac:dyDescent="0.25">
      <c r="O241" s="180"/>
      <c r="P241" s="184"/>
      <c r="Q241" s="184"/>
    </row>
    <row r="242" spans="15:17" s="181" customFormat="1" x14ac:dyDescent="0.25">
      <c r="O242" s="180"/>
      <c r="P242" s="184"/>
      <c r="Q242" s="184"/>
    </row>
    <row r="243" spans="15:17" s="181" customFormat="1" x14ac:dyDescent="0.25">
      <c r="O243" s="180"/>
      <c r="P243" s="184"/>
      <c r="Q243" s="184"/>
    </row>
    <row r="244" spans="15:17" s="181" customFormat="1" x14ac:dyDescent="0.25">
      <c r="O244" s="180"/>
      <c r="P244" s="184"/>
      <c r="Q244" s="184"/>
    </row>
    <row r="245" spans="15:17" s="181" customFormat="1" x14ac:dyDescent="0.25">
      <c r="O245" s="180"/>
      <c r="P245" s="184"/>
      <c r="Q245" s="184"/>
    </row>
    <row r="246" spans="15:17" s="181" customFormat="1" x14ac:dyDescent="0.25">
      <c r="O246" s="180"/>
      <c r="P246" s="184"/>
      <c r="Q246" s="184"/>
    </row>
    <row r="247" spans="15:17" s="181" customFormat="1" x14ac:dyDescent="0.25">
      <c r="O247" s="180"/>
      <c r="P247" s="184"/>
      <c r="Q247" s="184"/>
    </row>
    <row r="248" spans="15:17" s="181" customFormat="1" x14ac:dyDescent="0.25">
      <c r="O248" s="180"/>
      <c r="P248" s="184"/>
      <c r="Q248" s="184"/>
    </row>
    <row r="249" spans="15:17" s="181" customFormat="1" x14ac:dyDescent="0.25">
      <c r="O249" s="180"/>
      <c r="P249" s="184"/>
      <c r="Q249" s="184"/>
    </row>
    <row r="250" spans="15:17" s="181" customFormat="1" x14ac:dyDescent="0.25">
      <c r="O250" s="180"/>
      <c r="P250" s="184"/>
      <c r="Q250" s="184"/>
    </row>
    <row r="251" spans="15:17" s="181" customFormat="1" x14ac:dyDescent="0.25">
      <c r="O251" s="180"/>
      <c r="P251" s="184"/>
      <c r="Q251" s="184"/>
    </row>
    <row r="252" spans="15:17" s="181" customFormat="1" x14ac:dyDescent="0.25">
      <c r="O252" s="180"/>
      <c r="P252" s="184"/>
      <c r="Q252" s="184"/>
    </row>
    <row r="253" spans="15:17" s="181" customFormat="1" x14ac:dyDescent="0.25">
      <c r="O253" s="180"/>
      <c r="P253" s="184"/>
      <c r="Q253" s="184"/>
    </row>
    <row r="254" spans="15:17" s="181" customFormat="1" x14ac:dyDescent="0.25">
      <c r="O254" s="180"/>
      <c r="P254" s="184"/>
      <c r="Q254" s="184"/>
    </row>
    <row r="255" spans="15:17" s="181" customFormat="1" x14ac:dyDescent="0.25">
      <c r="O255" s="180"/>
      <c r="P255" s="184"/>
      <c r="Q255" s="184"/>
    </row>
    <row r="256" spans="15:17" s="181" customFormat="1" x14ac:dyDescent="0.25">
      <c r="O256" s="180"/>
      <c r="P256" s="184"/>
      <c r="Q256" s="184"/>
    </row>
    <row r="257" spans="15:17" s="181" customFormat="1" x14ac:dyDescent="0.25">
      <c r="O257" s="180"/>
      <c r="P257" s="184"/>
      <c r="Q257" s="184"/>
    </row>
    <row r="258" spans="15:17" s="181" customFormat="1" x14ac:dyDescent="0.25">
      <c r="O258" s="180"/>
      <c r="P258" s="184"/>
      <c r="Q258" s="184"/>
    </row>
    <row r="259" spans="15:17" s="181" customFormat="1" x14ac:dyDescent="0.25">
      <c r="O259" s="180"/>
      <c r="P259" s="184"/>
      <c r="Q259" s="184"/>
    </row>
    <row r="260" spans="15:17" s="181" customFormat="1" x14ac:dyDescent="0.25">
      <c r="O260" s="180"/>
      <c r="P260" s="184"/>
      <c r="Q260" s="184"/>
    </row>
    <row r="261" spans="15:17" s="181" customFormat="1" x14ac:dyDescent="0.25">
      <c r="O261" s="180"/>
      <c r="P261" s="184"/>
      <c r="Q261" s="184"/>
    </row>
    <row r="262" spans="15:17" s="181" customFormat="1" x14ac:dyDescent="0.25">
      <c r="O262" s="180"/>
      <c r="P262" s="184"/>
      <c r="Q262" s="184"/>
    </row>
    <row r="263" spans="15:17" s="181" customFormat="1" x14ac:dyDescent="0.25">
      <c r="O263" s="180"/>
      <c r="P263" s="184"/>
      <c r="Q263" s="184"/>
    </row>
    <row r="264" spans="15:17" s="181" customFormat="1" x14ac:dyDescent="0.25">
      <c r="O264" s="180"/>
      <c r="P264" s="184"/>
      <c r="Q264" s="184"/>
    </row>
    <row r="265" spans="15:17" s="181" customFormat="1" x14ac:dyDescent="0.25">
      <c r="O265" s="180"/>
      <c r="P265" s="184"/>
      <c r="Q265" s="184"/>
    </row>
    <row r="266" spans="15:17" s="181" customFormat="1" x14ac:dyDescent="0.25">
      <c r="O266" s="180"/>
      <c r="P266" s="184"/>
      <c r="Q266" s="184"/>
    </row>
    <row r="267" spans="15:17" s="181" customFormat="1" x14ac:dyDescent="0.25">
      <c r="O267" s="180"/>
      <c r="P267" s="184"/>
      <c r="Q267" s="184"/>
    </row>
    <row r="268" spans="15:17" s="181" customFormat="1" x14ac:dyDescent="0.25">
      <c r="O268" s="180"/>
      <c r="P268" s="184"/>
      <c r="Q268" s="184"/>
    </row>
    <row r="269" spans="15:17" s="181" customFormat="1" x14ac:dyDescent="0.25">
      <c r="O269" s="180"/>
      <c r="P269" s="184"/>
      <c r="Q269" s="184"/>
    </row>
    <row r="270" spans="15:17" s="181" customFormat="1" x14ac:dyDescent="0.25">
      <c r="O270" s="180"/>
      <c r="P270" s="184"/>
      <c r="Q270" s="184"/>
    </row>
    <row r="271" spans="15:17" s="181" customFormat="1" x14ac:dyDescent="0.25">
      <c r="O271" s="180"/>
      <c r="P271" s="184"/>
      <c r="Q271" s="184"/>
    </row>
    <row r="272" spans="15:17" s="181" customFormat="1" x14ac:dyDescent="0.25">
      <c r="O272" s="180"/>
      <c r="P272" s="184"/>
      <c r="Q272" s="184"/>
    </row>
    <row r="273" spans="15:17" s="181" customFormat="1" x14ac:dyDescent="0.25">
      <c r="O273" s="180"/>
      <c r="P273" s="184"/>
      <c r="Q273" s="184"/>
    </row>
    <row r="274" spans="15:17" s="181" customFormat="1" x14ac:dyDescent="0.25">
      <c r="O274" s="180"/>
      <c r="P274" s="184"/>
      <c r="Q274" s="184"/>
    </row>
    <row r="275" spans="15:17" s="181" customFormat="1" x14ac:dyDescent="0.25">
      <c r="O275" s="180"/>
      <c r="P275" s="184"/>
      <c r="Q275" s="184"/>
    </row>
    <row r="276" spans="15:17" s="181" customFormat="1" x14ac:dyDescent="0.25">
      <c r="O276" s="180"/>
      <c r="P276" s="184"/>
      <c r="Q276" s="184"/>
    </row>
    <row r="277" spans="15:17" s="181" customFormat="1" x14ac:dyDescent="0.25">
      <c r="O277" s="180"/>
      <c r="P277" s="184"/>
      <c r="Q277" s="184"/>
    </row>
    <row r="278" spans="15:17" s="181" customFormat="1" x14ac:dyDescent="0.25">
      <c r="O278" s="180"/>
      <c r="P278" s="184"/>
      <c r="Q278" s="184"/>
    </row>
    <row r="279" spans="15:17" s="181" customFormat="1" x14ac:dyDescent="0.25">
      <c r="O279" s="180"/>
      <c r="P279" s="184"/>
      <c r="Q279" s="184"/>
    </row>
    <row r="280" spans="15:17" s="181" customFormat="1" x14ac:dyDescent="0.25">
      <c r="O280" s="180"/>
      <c r="P280" s="184"/>
      <c r="Q280" s="184"/>
    </row>
    <row r="281" spans="15:17" s="181" customFormat="1" x14ac:dyDescent="0.25">
      <c r="O281" s="180"/>
      <c r="P281" s="184"/>
      <c r="Q281" s="184"/>
    </row>
    <row r="282" spans="15:17" s="181" customFormat="1" x14ac:dyDescent="0.25">
      <c r="O282" s="180"/>
      <c r="P282" s="184"/>
      <c r="Q282" s="184"/>
    </row>
    <row r="283" spans="15:17" s="181" customFormat="1" x14ac:dyDescent="0.25">
      <c r="O283" s="180"/>
      <c r="P283" s="184"/>
      <c r="Q283" s="184"/>
    </row>
    <row r="284" spans="15:17" s="181" customFormat="1" x14ac:dyDescent="0.25">
      <c r="O284" s="180"/>
      <c r="P284" s="184"/>
      <c r="Q284" s="184"/>
    </row>
    <row r="285" spans="15:17" s="181" customFormat="1" x14ac:dyDescent="0.25">
      <c r="O285" s="180"/>
      <c r="P285" s="184"/>
      <c r="Q285" s="184"/>
    </row>
    <row r="286" spans="15:17" s="181" customFormat="1" x14ac:dyDescent="0.25">
      <c r="O286" s="180"/>
      <c r="P286" s="184"/>
      <c r="Q286" s="184"/>
    </row>
    <row r="287" spans="15:17" s="181" customFormat="1" x14ac:dyDescent="0.25">
      <c r="O287" s="180"/>
      <c r="P287" s="184"/>
      <c r="Q287" s="184"/>
    </row>
    <row r="288" spans="15:17" s="181" customFormat="1" x14ac:dyDescent="0.25">
      <c r="O288" s="180"/>
      <c r="P288" s="184"/>
      <c r="Q288" s="184"/>
    </row>
    <row r="289" spans="15:17" s="181" customFormat="1" x14ac:dyDescent="0.25">
      <c r="O289" s="180"/>
      <c r="P289" s="184"/>
      <c r="Q289" s="184"/>
    </row>
    <row r="290" spans="15:17" s="181" customFormat="1" x14ac:dyDescent="0.25">
      <c r="O290" s="180"/>
      <c r="P290" s="184"/>
      <c r="Q290" s="184"/>
    </row>
    <row r="291" spans="15:17" s="181" customFormat="1" x14ac:dyDescent="0.25">
      <c r="O291" s="180"/>
      <c r="P291" s="184"/>
      <c r="Q291" s="184"/>
    </row>
    <row r="292" spans="15:17" s="181" customFormat="1" x14ac:dyDescent="0.25">
      <c r="O292" s="180"/>
      <c r="P292" s="184"/>
      <c r="Q292" s="184"/>
    </row>
    <row r="293" spans="15:17" s="181" customFormat="1" x14ac:dyDescent="0.25">
      <c r="O293" s="180"/>
      <c r="P293" s="184"/>
      <c r="Q293" s="184"/>
    </row>
    <row r="294" spans="15:17" s="181" customFormat="1" x14ac:dyDescent="0.25">
      <c r="O294" s="180"/>
      <c r="P294" s="184"/>
      <c r="Q294" s="184"/>
    </row>
    <row r="295" spans="15:17" s="181" customFormat="1" x14ac:dyDescent="0.25">
      <c r="O295" s="180"/>
      <c r="P295" s="184"/>
      <c r="Q295" s="184"/>
    </row>
    <row r="296" spans="15:17" s="181" customFormat="1" x14ac:dyDescent="0.25">
      <c r="O296" s="180"/>
      <c r="P296" s="184"/>
      <c r="Q296" s="184"/>
    </row>
    <row r="297" spans="15:17" s="181" customFormat="1" x14ac:dyDescent="0.25">
      <c r="O297" s="180"/>
      <c r="P297" s="184"/>
      <c r="Q297" s="184"/>
    </row>
    <row r="298" spans="15:17" s="181" customFormat="1" x14ac:dyDescent="0.25">
      <c r="O298" s="180"/>
      <c r="P298" s="184"/>
      <c r="Q298" s="184"/>
    </row>
    <row r="299" spans="15:17" s="181" customFormat="1" x14ac:dyDescent="0.25">
      <c r="O299" s="180"/>
      <c r="P299" s="184"/>
      <c r="Q299" s="184"/>
    </row>
    <row r="300" spans="15:17" s="181" customFormat="1" x14ac:dyDescent="0.25">
      <c r="O300" s="180"/>
      <c r="P300" s="184"/>
      <c r="Q300" s="184"/>
    </row>
    <row r="301" spans="15:17" s="181" customFormat="1" x14ac:dyDescent="0.25">
      <c r="O301" s="180"/>
      <c r="P301" s="184"/>
      <c r="Q301" s="184"/>
    </row>
    <row r="302" spans="15:17" s="181" customFormat="1" x14ac:dyDescent="0.25">
      <c r="O302" s="180"/>
      <c r="P302" s="184"/>
      <c r="Q302" s="184"/>
    </row>
    <row r="303" spans="15:17" s="181" customFormat="1" x14ac:dyDescent="0.25">
      <c r="O303" s="180"/>
      <c r="P303" s="184"/>
      <c r="Q303" s="184"/>
    </row>
    <row r="304" spans="15:17" s="181" customFormat="1" x14ac:dyDescent="0.25">
      <c r="O304" s="180"/>
      <c r="P304" s="184"/>
      <c r="Q304" s="184"/>
    </row>
    <row r="305" spans="15:17" s="181" customFormat="1" x14ac:dyDescent="0.25">
      <c r="O305" s="180"/>
      <c r="P305" s="184"/>
      <c r="Q305" s="184"/>
    </row>
    <row r="306" spans="15:17" s="181" customFormat="1" x14ac:dyDescent="0.25">
      <c r="O306" s="180"/>
      <c r="P306" s="184"/>
      <c r="Q306" s="184"/>
    </row>
    <row r="307" spans="15:17" s="181" customFormat="1" x14ac:dyDescent="0.25">
      <c r="O307" s="180"/>
      <c r="P307" s="184"/>
      <c r="Q307" s="184"/>
    </row>
    <row r="308" spans="15:17" s="181" customFormat="1" x14ac:dyDescent="0.25">
      <c r="O308" s="180"/>
      <c r="P308" s="184"/>
      <c r="Q308" s="184"/>
    </row>
    <row r="309" spans="15:17" s="181" customFormat="1" x14ac:dyDescent="0.25">
      <c r="O309" s="180"/>
      <c r="P309" s="184"/>
      <c r="Q309" s="184"/>
    </row>
    <row r="310" spans="15:17" s="181" customFormat="1" x14ac:dyDescent="0.25">
      <c r="O310" s="180"/>
      <c r="P310" s="184"/>
      <c r="Q310" s="184"/>
    </row>
    <row r="311" spans="15:17" s="181" customFormat="1" x14ac:dyDescent="0.25">
      <c r="O311" s="180"/>
      <c r="P311" s="184"/>
      <c r="Q311" s="184"/>
    </row>
    <row r="312" spans="15:17" s="181" customFormat="1" x14ac:dyDescent="0.25">
      <c r="O312" s="180"/>
      <c r="P312" s="184"/>
      <c r="Q312" s="184"/>
    </row>
    <row r="313" spans="15:17" s="181" customFormat="1" x14ac:dyDescent="0.25">
      <c r="O313" s="180"/>
      <c r="P313" s="184"/>
      <c r="Q313" s="184"/>
    </row>
    <row r="314" spans="15:17" s="181" customFormat="1" x14ac:dyDescent="0.25">
      <c r="O314" s="180"/>
      <c r="P314" s="184"/>
      <c r="Q314" s="184"/>
    </row>
    <row r="315" spans="15:17" s="181" customFormat="1" x14ac:dyDescent="0.25">
      <c r="O315" s="180"/>
      <c r="P315" s="184"/>
      <c r="Q315" s="184"/>
    </row>
    <row r="316" spans="15:17" s="181" customFormat="1" x14ac:dyDescent="0.25">
      <c r="O316" s="180"/>
      <c r="P316" s="184"/>
      <c r="Q316" s="184"/>
    </row>
    <row r="317" spans="15:17" s="181" customFormat="1" x14ac:dyDescent="0.25">
      <c r="O317" s="180"/>
      <c r="P317" s="184"/>
      <c r="Q317" s="184"/>
    </row>
    <row r="318" spans="15:17" s="181" customFormat="1" x14ac:dyDescent="0.25">
      <c r="O318" s="180"/>
      <c r="P318" s="184"/>
      <c r="Q318" s="184"/>
    </row>
    <row r="319" spans="15:17" s="181" customFormat="1" x14ac:dyDescent="0.25">
      <c r="O319" s="180"/>
      <c r="P319" s="184"/>
      <c r="Q319" s="184"/>
    </row>
    <row r="320" spans="15:17" s="181" customFormat="1" x14ac:dyDescent="0.25">
      <c r="O320" s="180"/>
      <c r="P320" s="184"/>
      <c r="Q320" s="184"/>
    </row>
    <row r="321" spans="15:17" s="181" customFormat="1" x14ac:dyDescent="0.25">
      <c r="O321" s="180"/>
      <c r="P321" s="184"/>
      <c r="Q321" s="184"/>
    </row>
    <row r="322" spans="15:17" s="181" customFormat="1" x14ac:dyDescent="0.25">
      <c r="O322" s="180"/>
      <c r="P322" s="184"/>
      <c r="Q322" s="184"/>
    </row>
    <row r="323" spans="15:17" s="181" customFormat="1" x14ac:dyDescent="0.25">
      <c r="O323" s="180"/>
      <c r="P323" s="184"/>
      <c r="Q323" s="184"/>
    </row>
    <row r="324" spans="15:17" s="181" customFormat="1" x14ac:dyDescent="0.25">
      <c r="O324" s="180"/>
      <c r="P324" s="184"/>
      <c r="Q324" s="184"/>
    </row>
    <row r="325" spans="15:17" s="181" customFormat="1" x14ac:dyDescent="0.25">
      <c r="O325" s="180"/>
      <c r="P325" s="184"/>
      <c r="Q325" s="184"/>
    </row>
    <row r="326" spans="15:17" s="181" customFormat="1" x14ac:dyDescent="0.25">
      <c r="O326" s="180"/>
      <c r="P326" s="184"/>
      <c r="Q326" s="184"/>
    </row>
    <row r="327" spans="15:17" s="181" customFormat="1" x14ac:dyDescent="0.25">
      <c r="O327" s="180"/>
      <c r="P327" s="184"/>
      <c r="Q327" s="184"/>
    </row>
    <row r="328" spans="15:17" s="181" customFormat="1" x14ac:dyDescent="0.25">
      <c r="O328" s="180"/>
      <c r="P328" s="184"/>
      <c r="Q328" s="184"/>
    </row>
    <row r="329" spans="15:17" s="181" customFormat="1" x14ac:dyDescent="0.25">
      <c r="O329" s="180"/>
      <c r="P329" s="184"/>
      <c r="Q329" s="184"/>
    </row>
    <row r="330" spans="15:17" s="181" customFormat="1" x14ac:dyDescent="0.25">
      <c r="O330" s="180"/>
      <c r="P330" s="184"/>
      <c r="Q330" s="184"/>
    </row>
    <row r="331" spans="15:17" s="181" customFormat="1" x14ac:dyDescent="0.25">
      <c r="O331" s="180"/>
      <c r="P331" s="184"/>
      <c r="Q331" s="184"/>
    </row>
    <row r="332" spans="15:17" s="181" customFormat="1" x14ac:dyDescent="0.25">
      <c r="O332" s="180"/>
      <c r="P332" s="184"/>
      <c r="Q332" s="184"/>
    </row>
    <row r="333" spans="15:17" s="181" customFormat="1" x14ac:dyDescent="0.25">
      <c r="O333" s="180"/>
      <c r="P333" s="184"/>
      <c r="Q333" s="184"/>
    </row>
    <row r="334" spans="15:17" s="181" customFormat="1" x14ac:dyDescent="0.25">
      <c r="O334" s="180"/>
      <c r="P334" s="184"/>
      <c r="Q334" s="184"/>
    </row>
    <row r="335" spans="15:17" s="181" customFormat="1" x14ac:dyDescent="0.25">
      <c r="O335" s="180"/>
      <c r="P335" s="184"/>
      <c r="Q335" s="184"/>
    </row>
    <row r="336" spans="15:17" s="181" customFormat="1" x14ac:dyDescent="0.25">
      <c r="O336" s="180"/>
      <c r="P336" s="184"/>
      <c r="Q336" s="184"/>
    </row>
    <row r="337" spans="15:17" s="181" customFormat="1" x14ac:dyDescent="0.25">
      <c r="O337" s="180"/>
      <c r="P337" s="184"/>
      <c r="Q337" s="184"/>
    </row>
    <row r="338" spans="15:17" s="181" customFormat="1" x14ac:dyDescent="0.25">
      <c r="O338" s="180"/>
      <c r="P338" s="184"/>
      <c r="Q338" s="184"/>
    </row>
    <row r="339" spans="15:17" s="181" customFormat="1" x14ac:dyDescent="0.25">
      <c r="O339" s="180"/>
      <c r="P339" s="184"/>
      <c r="Q339" s="184"/>
    </row>
    <row r="340" spans="15:17" s="181" customFormat="1" x14ac:dyDescent="0.25">
      <c r="O340" s="180"/>
      <c r="P340" s="184"/>
      <c r="Q340" s="184"/>
    </row>
    <row r="341" spans="15:17" s="181" customFormat="1" x14ac:dyDescent="0.25">
      <c r="O341" s="180"/>
      <c r="P341" s="184"/>
      <c r="Q341" s="184"/>
    </row>
    <row r="342" spans="15:17" s="181" customFormat="1" x14ac:dyDescent="0.25">
      <c r="O342" s="180"/>
      <c r="P342" s="184"/>
      <c r="Q342" s="184"/>
    </row>
    <row r="343" spans="15:17" s="181" customFormat="1" x14ac:dyDescent="0.25">
      <c r="O343" s="180"/>
      <c r="P343" s="184"/>
      <c r="Q343" s="184"/>
    </row>
    <row r="344" spans="15:17" s="181" customFormat="1" x14ac:dyDescent="0.25">
      <c r="O344" s="180"/>
      <c r="P344" s="184"/>
      <c r="Q344" s="184"/>
    </row>
    <row r="345" spans="15:17" s="181" customFormat="1" x14ac:dyDescent="0.25">
      <c r="O345" s="180"/>
      <c r="P345" s="184"/>
      <c r="Q345" s="184"/>
    </row>
    <row r="346" spans="15:17" s="181" customFormat="1" x14ac:dyDescent="0.25">
      <c r="O346" s="180"/>
      <c r="P346" s="184"/>
      <c r="Q346" s="184"/>
    </row>
    <row r="347" spans="15:17" s="181" customFormat="1" x14ac:dyDescent="0.25">
      <c r="O347" s="180"/>
      <c r="P347" s="184"/>
      <c r="Q347" s="184"/>
    </row>
    <row r="348" spans="15:17" s="181" customFormat="1" x14ac:dyDescent="0.25">
      <c r="O348" s="180"/>
      <c r="P348" s="184"/>
      <c r="Q348" s="184"/>
    </row>
    <row r="349" spans="15:17" s="181" customFormat="1" x14ac:dyDescent="0.25">
      <c r="O349" s="180"/>
      <c r="P349" s="184"/>
      <c r="Q349" s="184"/>
    </row>
    <row r="350" spans="15:17" s="181" customFormat="1" x14ac:dyDescent="0.25">
      <c r="O350" s="180"/>
      <c r="P350" s="184"/>
      <c r="Q350" s="184"/>
    </row>
    <row r="351" spans="15:17" s="181" customFormat="1" x14ac:dyDescent="0.25">
      <c r="O351" s="180"/>
      <c r="P351" s="184"/>
      <c r="Q351" s="184"/>
    </row>
    <row r="352" spans="15:17" s="181" customFormat="1" x14ac:dyDescent="0.25">
      <c r="O352" s="180"/>
      <c r="P352" s="184"/>
      <c r="Q352" s="184"/>
    </row>
    <row r="353" spans="15:17" s="181" customFormat="1" x14ac:dyDescent="0.25">
      <c r="O353" s="180"/>
      <c r="P353" s="184"/>
      <c r="Q353" s="184"/>
    </row>
    <row r="354" spans="15:17" s="181" customFormat="1" x14ac:dyDescent="0.25">
      <c r="O354" s="180"/>
      <c r="P354" s="184"/>
      <c r="Q354" s="184"/>
    </row>
    <row r="355" spans="15:17" s="181" customFormat="1" x14ac:dyDescent="0.25">
      <c r="O355" s="180"/>
      <c r="P355" s="184"/>
      <c r="Q355" s="184"/>
    </row>
    <row r="356" spans="15:17" s="181" customFormat="1" x14ac:dyDescent="0.25">
      <c r="O356" s="180"/>
      <c r="P356" s="184"/>
      <c r="Q356" s="184"/>
    </row>
    <row r="357" spans="15:17" s="181" customFormat="1" x14ac:dyDescent="0.25">
      <c r="O357" s="180"/>
      <c r="P357" s="184"/>
      <c r="Q357" s="184"/>
    </row>
    <row r="358" spans="15:17" s="181" customFormat="1" x14ac:dyDescent="0.25">
      <c r="O358" s="180"/>
      <c r="P358" s="184"/>
      <c r="Q358" s="184"/>
    </row>
    <row r="359" spans="15:17" s="181" customFormat="1" x14ac:dyDescent="0.25">
      <c r="O359" s="180"/>
      <c r="P359" s="184"/>
      <c r="Q359" s="184"/>
    </row>
    <row r="360" spans="15:17" s="181" customFormat="1" x14ac:dyDescent="0.25">
      <c r="O360" s="180"/>
      <c r="P360" s="184"/>
      <c r="Q360" s="184"/>
    </row>
    <row r="361" spans="15:17" s="181" customFormat="1" x14ac:dyDescent="0.25">
      <c r="O361" s="180"/>
      <c r="P361" s="184"/>
      <c r="Q361" s="184"/>
    </row>
    <row r="362" spans="15:17" s="181" customFormat="1" x14ac:dyDescent="0.25">
      <c r="O362" s="180"/>
      <c r="P362" s="184"/>
      <c r="Q362" s="184"/>
    </row>
    <row r="363" spans="15:17" s="181" customFormat="1" x14ac:dyDescent="0.25">
      <c r="O363" s="180"/>
      <c r="P363" s="184"/>
      <c r="Q363" s="184"/>
    </row>
    <row r="364" spans="15:17" s="181" customFormat="1" x14ac:dyDescent="0.25">
      <c r="O364" s="180"/>
      <c r="P364" s="184"/>
      <c r="Q364" s="184"/>
    </row>
    <row r="365" spans="15:17" s="181" customFormat="1" x14ac:dyDescent="0.25">
      <c r="O365" s="180"/>
      <c r="P365" s="184"/>
      <c r="Q365" s="184"/>
    </row>
    <row r="366" spans="15:17" s="181" customFormat="1" x14ac:dyDescent="0.25">
      <c r="O366" s="180"/>
      <c r="P366" s="184"/>
      <c r="Q366" s="184"/>
    </row>
    <row r="367" spans="15:17" s="181" customFormat="1" x14ac:dyDescent="0.25">
      <c r="O367" s="180"/>
      <c r="P367" s="184"/>
      <c r="Q367" s="184"/>
    </row>
    <row r="368" spans="15:17" s="181" customFormat="1" x14ac:dyDescent="0.25">
      <c r="O368" s="180"/>
      <c r="P368" s="184"/>
      <c r="Q368" s="184"/>
    </row>
    <row r="369" spans="15:17" s="181" customFormat="1" x14ac:dyDescent="0.25">
      <c r="O369" s="180"/>
      <c r="P369" s="184"/>
      <c r="Q369" s="184"/>
    </row>
    <row r="370" spans="15:17" s="181" customFormat="1" x14ac:dyDescent="0.25">
      <c r="O370" s="180"/>
      <c r="P370" s="184"/>
      <c r="Q370" s="184"/>
    </row>
    <row r="371" spans="15:17" s="181" customFormat="1" x14ac:dyDescent="0.25">
      <c r="O371" s="180"/>
      <c r="P371" s="184"/>
      <c r="Q371" s="184"/>
    </row>
    <row r="372" spans="15:17" s="181" customFormat="1" x14ac:dyDescent="0.25">
      <c r="O372" s="180"/>
      <c r="P372" s="184"/>
      <c r="Q372" s="184"/>
    </row>
    <row r="373" spans="15:17" s="181" customFormat="1" x14ac:dyDescent="0.25">
      <c r="O373" s="180"/>
      <c r="P373" s="184"/>
      <c r="Q373" s="184"/>
    </row>
    <row r="374" spans="15:17" s="181" customFormat="1" x14ac:dyDescent="0.25">
      <c r="O374" s="180"/>
      <c r="P374" s="184"/>
      <c r="Q374" s="184"/>
    </row>
    <row r="375" spans="15:17" s="181" customFormat="1" x14ac:dyDescent="0.25">
      <c r="O375" s="180"/>
      <c r="P375" s="184"/>
      <c r="Q375" s="184"/>
    </row>
    <row r="376" spans="15:17" s="181" customFormat="1" x14ac:dyDescent="0.25">
      <c r="O376" s="180"/>
      <c r="P376" s="184"/>
      <c r="Q376" s="184"/>
    </row>
    <row r="377" spans="15:17" s="181" customFormat="1" x14ac:dyDescent="0.25">
      <c r="O377" s="180"/>
      <c r="P377" s="184"/>
      <c r="Q377" s="184"/>
    </row>
    <row r="378" spans="15:17" s="181" customFormat="1" x14ac:dyDescent="0.25">
      <c r="O378" s="180"/>
      <c r="P378" s="184"/>
      <c r="Q378" s="184"/>
    </row>
    <row r="379" spans="15:17" s="181" customFormat="1" x14ac:dyDescent="0.25">
      <c r="O379" s="180"/>
      <c r="P379" s="184"/>
      <c r="Q379" s="184"/>
    </row>
    <row r="380" spans="15:17" s="181" customFormat="1" x14ac:dyDescent="0.25">
      <c r="O380" s="180"/>
      <c r="P380" s="184"/>
      <c r="Q380" s="184"/>
    </row>
    <row r="381" spans="15:17" s="181" customFormat="1" x14ac:dyDescent="0.25">
      <c r="O381" s="180"/>
      <c r="P381" s="184"/>
      <c r="Q381" s="184"/>
    </row>
    <row r="382" spans="15:17" s="181" customFormat="1" x14ac:dyDescent="0.25">
      <c r="O382" s="180"/>
      <c r="P382" s="184"/>
      <c r="Q382" s="184"/>
    </row>
    <row r="383" spans="15:17" s="181" customFormat="1" x14ac:dyDescent="0.25">
      <c r="O383" s="180"/>
      <c r="P383" s="184"/>
      <c r="Q383" s="184"/>
    </row>
    <row r="384" spans="15:17" s="181" customFormat="1" x14ac:dyDescent="0.25">
      <c r="O384" s="180"/>
      <c r="P384" s="184"/>
      <c r="Q384" s="184"/>
    </row>
    <row r="385" spans="15:17" s="181" customFormat="1" x14ac:dyDescent="0.25">
      <c r="O385" s="180"/>
      <c r="P385" s="184"/>
      <c r="Q385" s="184"/>
    </row>
    <row r="386" spans="15:17" s="181" customFormat="1" x14ac:dyDescent="0.25">
      <c r="O386" s="180"/>
      <c r="P386" s="184"/>
      <c r="Q386" s="184"/>
    </row>
    <row r="387" spans="15:17" s="181" customFormat="1" x14ac:dyDescent="0.25">
      <c r="O387" s="180"/>
      <c r="P387" s="184"/>
      <c r="Q387" s="184"/>
    </row>
    <row r="388" spans="15:17" s="181" customFormat="1" x14ac:dyDescent="0.25">
      <c r="O388" s="180"/>
      <c r="P388" s="184"/>
      <c r="Q388" s="184"/>
    </row>
    <row r="389" spans="15:17" s="181" customFormat="1" x14ac:dyDescent="0.25">
      <c r="O389" s="180"/>
      <c r="P389" s="184"/>
      <c r="Q389" s="184"/>
    </row>
    <row r="390" spans="15:17" s="181" customFormat="1" x14ac:dyDescent="0.25">
      <c r="O390" s="180"/>
      <c r="P390" s="184"/>
      <c r="Q390" s="184"/>
    </row>
    <row r="391" spans="15:17" s="181" customFormat="1" x14ac:dyDescent="0.25">
      <c r="O391" s="180"/>
      <c r="P391" s="184"/>
      <c r="Q391" s="184"/>
    </row>
    <row r="392" spans="15:17" s="181" customFormat="1" x14ac:dyDescent="0.25">
      <c r="O392" s="180"/>
      <c r="P392" s="184"/>
      <c r="Q392" s="184"/>
    </row>
    <row r="393" spans="15:17" s="181" customFormat="1" x14ac:dyDescent="0.25">
      <c r="O393" s="180"/>
      <c r="P393" s="184"/>
      <c r="Q393" s="184"/>
    </row>
    <row r="394" spans="15:17" s="181" customFormat="1" x14ac:dyDescent="0.25">
      <c r="O394" s="180"/>
      <c r="P394" s="184"/>
      <c r="Q394" s="184"/>
    </row>
    <row r="395" spans="15:17" s="181" customFormat="1" x14ac:dyDescent="0.25">
      <c r="O395" s="180"/>
      <c r="P395" s="184"/>
      <c r="Q395" s="184"/>
    </row>
    <row r="396" spans="15:17" s="181" customFormat="1" x14ac:dyDescent="0.25">
      <c r="O396" s="180"/>
      <c r="P396" s="184"/>
      <c r="Q396" s="184"/>
    </row>
    <row r="397" spans="15:17" s="181" customFormat="1" x14ac:dyDescent="0.25">
      <c r="O397" s="180"/>
      <c r="P397" s="184"/>
      <c r="Q397" s="184"/>
    </row>
    <row r="398" spans="15:17" s="181" customFormat="1" x14ac:dyDescent="0.25">
      <c r="O398" s="180"/>
      <c r="P398" s="184"/>
      <c r="Q398" s="184"/>
    </row>
    <row r="399" spans="15:17" s="181" customFormat="1" x14ac:dyDescent="0.25">
      <c r="O399" s="180"/>
      <c r="P399" s="184"/>
      <c r="Q399" s="184"/>
    </row>
    <row r="400" spans="15:17" s="181" customFormat="1" x14ac:dyDescent="0.25">
      <c r="O400" s="180"/>
      <c r="P400" s="184"/>
      <c r="Q400" s="184"/>
    </row>
    <row r="401" spans="15:17" s="181" customFormat="1" x14ac:dyDescent="0.25">
      <c r="O401" s="180"/>
      <c r="P401" s="184"/>
      <c r="Q401" s="184"/>
    </row>
    <row r="402" spans="15:17" s="181" customFormat="1" x14ac:dyDescent="0.25">
      <c r="O402" s="180"/>
      <c r="P402" s="184"/>
      <c r="Q402" s="184"/>
    </row>
    <row r="403" spans="15:17" s="181" customFormat="1" x14ac:dyDescent="0.25">
      <c r="O403" s="180"/>
      <c r="P403" s="184"/>
      <c r="Q403" s="184"/>
    </row>
    <row r="404" spans="15:17" s="181" customFormat="1" x14ac:dyDescent="0.25">
      <c r="O404" s="180"/>
      <c r="P404" s="184"/>
      <c r="Q404" s="184"/>
    </row>
    <row r="405" spans="15:17" s="181" customFormat="1" x14ac:dyDescent="0.25">
      <c r="O405" s="180"/>
      <c r="P405" s="184"/>
      <c r="Q405" s="184"/>
    </row>
    <row r="406" spans="15:17" s="181" customFormat="1" x14ac:dyDescent="0.25">
      <c r="O406" s="180"/>
      <c r="P406" s="184"/>
      <c r="Q406" s="184"/>
    </row>
    <row r="407" spans="15:17" s="181" customFormat="1" x14ac:dyDescent="0.25">
      <c r="O407" s="180"/>
      <c r="P407" s="184"/>
      <c r="Q407" s="184"/>
    </row>
    <row r="408" spans="15:17" s="181" customFormat="1" x14ac:dyDescent="0.25">
      <c r="O408" s="180"/>
      <c r="P408" s="184"/>
      <c r="Q408" s="184"/>
    </row>
    <row r="409" spans="15:17" s="181" customFormat="1" x14ac:dyDescent="0.25">
      <c r="O409" s="180"/>
      <c r="P409" s="184"/>
      <c r="Q409" s="184"/>
    </row>
    <row r="410" spans="15:17" s="181" customFormat="1" x14ac:dyDescent="0.25">
      <c r="O410" s="180"/>
      <c r="P410" s="184"/>
      <c r="Q410" s="184"/>
    </row>
    <row r="411" spans="15:17" s="181" customFormat="1" x14ac:dyDescent="0.25">
      <c r="O411" s="180"/>
      <c r="P411" s="184"/>
      <c r="Q411" s="184"/>
    </row>
    <row r="412" spans="15:17" s="181" customFormat="1" x14ac:dyDescent="0.25">
      <c r="O412" s="180"/>
      <c r="P412" s="184"/>
      <c r="Q412" s="184"/>
    </row>
    <row r="413" spans="15:17" s="181" customFormat="1" x14ac:dyDescent="0.25">
      <c r="O413" s="180"/>
      <c r="P413" s="184"/>
      <c r="Q413" s="184"/>
    </row>
    <row r="414" spans="15:17" s="181" customFormat="1" x14ac:dyDescent="0.25">
      <c r="O414" s="180"/>
      <c r="P414" s="184"/>
      <c r="Q414" s="184"/>
    </row>
    <row r="415" spans="15:17" s="181" customFormat="1" x14ac:dyDescent="0.25">
      <c r="O415" s="180"/>
      <c r="P415" s="184"/>
      <c r="Q415" s="184"/>
    </row>
    <row r="416" spans="15:17" s="181" customFormat="1" x14ac:dyDescent="0.25">
      <c r="O416" s="180"/>
      <c r="P416" s="184"/>
      <c r="Q416" s="184"/>
    </row>
    <row r="417" spans="15:17" s="181" customFormat="1" x14ac:dyDescent="0.25">
      <c r="O417" s="180"/>
      <c r="P417" s="184"/>
      <c r="Q417" s="184"/>
    </row>
    <row r="418" spans="15:17" s="181" customFormat="1" x14ac:dyDescent="0.25">
      <c r="O418" s="180"/>
      <c r="P418" s="184"/>
      <c r="Q418" s="184"/>
    </row>
    <row r="419" spans="15:17" s="181" customFormat="1" x14ac:dyDescent="0.25">
      <c r="O419" s="180"/>
      <c r="P419" s="184"/>
      <c r="Q419" s="184"/>
    </row>
    <row r="420" spans="15:17" s="181" customFormat="1" x14ac:dyDescent="0.25">
      <c r="O420" s="180"/>
      <c r="P420" s="184"/>
      <c r="Q420" s="184"/>
    </row>
    <row r="421" spans="15:17" s="181" customFormat="1" x14ac:dyDescent="0.25">
      <c r="O421" s="180"/>
      <c r="P421" s="184"/>
      <c r="Q421" s="184"/>
    </row>
    <row r="422" spans="15:17" s="181" customFormat="1" x14ac:dyDescent="0.25">
      <c r="O422" s="180"/>
      <c r="P422" s="184"/>
      <c r="Q422" s="184"/>
    </row>
    <row r="423" spans="15:17" s="181" customFormat="1" x14ac:dyDescent="0.25">
      <c r="O423" s="180"/>
      <c r="P423" s="184"/>
      <c r="Q423" s="184"/>
    </row>
    <row r="424" spans="15:17" s="181" customFormat="1" x14ac:dyDescent="0.25">
      <c r="O424" s="180"/>
      <c r="P424" s="184"/>
      <c r="Q424" s="184"/>
    </row>
    <row r="425" spans="15:17" s="181" customFormat="1" x14ac:dyDescent="0.25">
      <c r="O425" s="180"/>
      <c r="P425" s="184"/>
      <c r="Q425" s="184"/>
    </row>
    <row r="426" spans="15:17" s="181" customFormat="1" x14ac:dyDescent="0.25">
      <c r="O426" s="180"/>
      <c r="P426" s="184"/>
      <c r="Q426" s="184"/>
    </row>
    <row r="427" spans="15:17" s="181" customFormat="1" x14ac:dyDescent="0.25">
      <c r="O427" s="180"/>
      <c r="P427" s="184"/>
      <c r="Q427" s="184"/>
    </row>
    <row r="428" spans="15:17" s="181" customFormat="1" x14ac:dyDescent="0.25">
      <c r="O428" s="180"/>
      <c r="P428" s="184"/>
      <c r="Q428" s="184"/>
    </row>
    <row r="429" spans="15:17" s="181" customFormat="1" x14ac:dyDescent="0.25">
      <c r="O429" s="180"/>
      <c r="P429" s="184"/>
      <c r="Q429" s="184"/>
    </row>
    <row r="430" spans="15:17" s="181" customFormat="1" x14ac:dyDescent="0.25">
      <c r="O430" s="180"/>
      <c r="P430" s="184"/>
      <c r="Q430" s="184"/>
    </row>
    <row r="431" spans="15:17" s="181" customFormat="1" x14ac:dyDescent="0.25">
      <c r="O431" s="180"/>
      <c r="P431" s="184"/>
      <c r="Q431" s="184"/>
    </row>
    <row r="432" spans="15:17" s="181" customFormat="1" x14ac:dyDescent="0.25">
      <c r="O432" s="180"/>
      <c r="P432" s="184"/>
      <c r="Q432" s="184"/>
    </row>
    <row r="433" spans="15:17" s="181" customFormat="1" x14ac:dyDescent="0.25">
      <c r="O433" s="180"/>
      <c r="P433" s="184"/>
      <c r="Q433" s="184"/>
    </row>
    <row r="434" spans="15:17" s="181" customFormat="1" x14ac:dyDescent="0.25">
      <c r="O434" s="180"/>
      <c r="P434" s="184"/>
      <c r="Q434" s="184"/>
    </row>
    <row r="435" spans="15:17" s="181" customFormat="1" x14ac:dyDescent="0.25">
      <c r="O435" s="180"/>
      <c r="P435" s="184"/>
      <c r="Q435" s="184"/>
    </row>
    <row r="436" spans="15:17" s="181" customFormat="1" x14ac:dyDescent="0.25">
      <c r="O436" s="180"/>
      <c r="P436" s="184"/>
      <c r="Q436" s="184"/>
    </row>
    <row r="437" spans="15:17" s="181" customFormat="1" x14ac:dyDescent="0.25">
      <c r="O437" s="180"/>
      <c r="P437" s="184"/>
      <c r="Q437" s="184"/>
    </row>
    <row r="438" spans="15:17" s="181" customFormat="1" x14ac:dyDescent="0.25">
      <c r="O438" s="180"/>
      <c r="P438" s="184"/>
      <c r="Q438" s="184"/>
    </row>
    <row r="439" spans="15:17" s="181" customFormat="1" x14ac:dyDescent="0.25">
      <c r="O439" s="180"/>
      <c r="P439" s="184"/>
      <c r="Q439" s="184"/>
    </row>
    <row r="440" spans="15:17" s="181" customFormat="1" x14ac:dyDescent="0.25">
      <c r="O440" s="180"/>
      <c r="P440" s="184"/>
      <c r="Q440" s="184"/>
    </row>
    <row r="441" spans="15:17" s="181" customFormat="1" x14ac:dyDescent="0.25">
      <c r="O441" s="180"/>
      <c r="P441" s="184"/>
      <c r="Q441" s="184"/>
    </row>
    <row r="442" spans="15:17" s="181" customFormat="1" x14ac:dyDescent="0.25">
      <c r="O442" s="180"/>
      <c r="P442" s="184"/>
      <c r="Q442" s="184"/>
    </row>
    <row r="443" spans="15:17" s="181" customFormat="1" x14ac:dyDescent="0.25">
      <c r="O443" s="180"/>
      <c r="P443" s="184"/>
      <c r="Q443" s="184"/>
    </row>
    <row r="444" spans="15:17" s="181" customFormat="1" x14ac:dyDescent="0.25">
      <c r="O444" s="180"/>
      <c r="P444" s="184"/>
      <c r="Q444" s="184"/>
    </row>
    <row r="445" spans="15:17" s="181" customFormat="1" x14ac:dyDescent="0.25">
      <c r="O445" s="180"/>
      <c r="P445" s="184"/>
      <c r="Q445" s="184"/>
    </row>
    <row r="446" spans="15:17" s="181" customFormat="1" x14ac:dyDescent="0.25">
      <c r="O446" s="180"/>
      <c r="P446" s="184"/>
      <c r="Q446" s="184"/>
    </row>
    <row r="447" spans="15:17" s="181" customFormat="1" x14ac:dyDescent="0.25">
      <c r="O447" s="180"/>
      <c r="P447" s="184"/>
      <c r="Q447" s="184"/>
    </row>
    <row r="448" spans="15:17" s="181" customFormat="1" x14ac:dyDescent="0.25">
      <c r="O448" s="180"/>
      <c r="P448" s="184"/>
      <c r="Q448" s="184"/>
    </row>
    <row r="449" spans="15:17" s="181" customFormat="1" x14ac:dyDescent="0.25">
      <c r="O449" s="180"/>
      <c r="P449" s="184"/>
      <c r="Q449" s="184"/>
    </row>
    <row r="450" spans="15:17" s="181" customFormat="1" x14ac:dyDescent="0.25">
      <c r="O450" s="180"/>
      <c r="P450" s="184"/>
      <c r="Q450" s="184"/>
    </row>
    <row r="451" spans="15:17" s="181" customFormat="1" x14ac:dyDescent="0.25">
      <c r="O451" s="180"/>
      <c r="P451" s="184"/>
      <c r="Q451" s="184"/>
    </row>
    <row r="452" spans="15:17" s="181" customFormat="1" x14ac:dyDescent="0.25">
      <c r="O452" s="180"/>
      <c r="P452" s="184"/>
      <c r="Q452" s="184"/>
    </row>
    <row r="453" spans="15:17" s="181" customFormat="1" x14ac:dyDescent="0.25">
      <c r="O453" s="180"/>
      <c r="P453" s="184"/>
      <c r="Q453" s="184"/>
    </row>
    <row r="454" spans="15:17" s="181" customFormat="1" x14ac:dyDescent="0.25">
      <c r="O454" s="180"/>
      <c r="P454" s="184"/>
      <c r="Q454" s="184"/>
    </row>
    <row r="455" spans="15:17" s="181" customFormat="1" x14ac:dyDescent="0.25">
      <c r="O455" s="180"/>
      <c r="P455" s="184"/>
      <c r="Q455" s="184"/>
    </row>
    <row r="456" spans="15:17" s="181" customFormat="1" x14ac:dyDescent="0.25">
      <c r="O456" s="180"/>
      <c r="P456" s="184"/>
      <c r="Q456" s="184"/>
    </row>
    <row r="457" spans="15:17" s="181" customFormat="1" x14ac:dyDescent="0.25">
      <c r="O457" s="180"/>
      <c r="P457" s="184"/>
      <c r="Q457" s="184"/>
    </row>
    <row r="458" spans="15:17" s="181" customFormat="1" x14ac:dyDescent="0.25">
      <c r="O458" s="180"/>
      <c r="P458" s="184"/>
      <c r="Q458" s="184"/>
    </row>
    <row r="459" spans="15:17" s="181" customFormat="1" x14ac:dyDescent="0.25">
      <c r="O459" s="180"/>
      <c r="P459" s="184"/>
      <c r="Q459" s="184"/>
    </row>
    <row r="460" spans="15:17" s="181" customFormat="1" x14ac:dyDescent="0.25">
      <c r="O460" s="180"/>
      <c r="P460" s="184"/>
      <c r="Q460" s="184"/>
    </row>
    <row r="461" spans="15:17" s="181" customFormat="1" x14ac:dyDescent="0.25">
      <c r="O461" s="180"/>
      <c r="P461" s="184"/>
      <c r="Q461" s="184"/>
    </row>
    <row r="462" spans="15:17" s="181" customFormat="1" x14ac:dyDescent="0.25">
      <c r="O462" s="180"/>
      <c r="P462" s="184"/>
      <c r="Q462" s="184"/>
    </row>
    <row r="463" spans="15:17" s="181" customFormat="1" x14ac:dyDescent="0.25">
      <c r="O463" s="180"/>
      <c r="P463" s="184"/>
      <c r="Q463" s="184"/>
    </row>
    <row r="464" spans="15:17" s="181" customFormat="1" x14ac:dyDescent="0.25">
      <c r="O464" s="180"/>
      <c r="P464" s="184"/>
      <c r="Q464" s="184"/>
    </row>
    <row r="465" spans="15:17" s="181" customFormat="1" x14ac:dyDescent="0.25">
      <c r="O465" s="180"/>
      <c r="P465" s="184"/>
      <c r="Q465" s="184"/>
    </row>
    <row r="466" spans="15:17" s="181" customFormat="1" x14ac:dyDescent="0.25">
      <c r="O466" s="180"/>
      <c r="P466" s="184"/>
      <c r="Q466" s="184"/>
    </row>
    <row r="467" spans="15:17" s="181" customFormat="1" x14ac:dyDescent="0.25">
      <c r="O467" s="180"/>
      <c r="P467" s="184"/>
      <c r="Q467" s="184"/>
    </row>
    <row r="468" spans="15:17" s="181" customFormat="1" x14ac:dyDescent="0.25">
      <c r="O468" s="180"/>
      <c r="P468" s="184"/>
      <c r="Q468" s="184"/>
    </row>
    <row r="469" spans="15:17" s="181" customFormat="1" x14ac:dyDescent="0.25">
      <c r="O469" s="180"/>
      <c r="P469" s="184"/>
      <c r="Q469" s="184"/>
    </row>
    <row r="470" spans="15:17" s="181" customFormat="1" x14ac:dyDescent="0.25">
      <c r="O470" s="180"/>
      <c r="P470" s="184"/>
      <c r="Q470" s="184"/>
    </row>
    <row r="471" spans="15:17" s="181" customFormat="1" x14ac:dyDescent="0.25">
      <c r="O471" s="180"/>
      <c r="P471" s="184"/>
      <c r="Q471" s="184"/>
    </row>
    <row r="472" spans="15:17" s="181" customFormat="1" x14ac:dyDescent="0.25">
      <c r="O472" s="180"/>
      <c r="P472" s="184"/>
      <c r="Q472" s="184"/>
    </row>
    <row r="473" spans="15:17" s="181" customFormat="1" x14ac:dyDescent="0.25">
      <c r="O473" s="180"/>
      <c r="P473" s="184"/>
      <c r="Q473" s="184"/>
    </row>
    <row r="474" spans="15:17" s="181" customFormat="1" x14ac:dyDescent="0.25">
      <c r="O474" s="180"/>
      <c r="P474" s="184"/>
      <c r="Q474" s="184"/>
    </row>
    <row r="475" spans="15:17" s="181" customFormat="1" x14ac:dyDescent="0.25">
      <c r="O475" s="180"/>
      <c r="P475" s="184"/>
      <c r="Q475" s="184"/>
    </row>
    <row r="476" spans="15:17" s="181" customFormat="1" x14ac:dyDescent="0.25">
      <c r="O476" s="180"/>
      <c r="P476" s="184"/>
      <c r="Q476" s="184"/>
    </row>
    <row r="477" spans="15:17" s="181" customFormat="1" x14ac:dyDescent="0.25">
      <c r="O477" s="180"/>
      <c r="P477" s="184"/>
      <c r="Q477" s="184"/>
    </row>
    <row r="478" spans="15:17" s="181" customFormat="1" x14ac:dyDescent="0.25">
      <c r="O478" s="180"/>
      <c r="P478" s="184"/>
      <c r="Q478" s="184"/>
    </row>
    <row r="479" spans="15:17" s="181" customFormat="1" x14ac:dyDescent="0.25">
      <c r="O479" s="180"/>
      <c r="P479" s="184"/>
      <c r="Q479" s="184"/>
    </row>
    <row r="480" spans="15:17" s="181" customFormat="1" x14ac:dyDescent="0.25">
      <c r="O480" s="180"/>
      <c r="P480" s="184"/>
      <c r="Q480" s="184"/>
    </row>
    <row r="481" spans="15:17" s="181" customFormat="1" x14ac:dyDescent="0.25">
      <c r="O481" s="180"/>
      <c r="P481" s="184"/>
      <c r="Q481" s="184"/>
    </row>
    <row r="482" spans="15:17" s="181" customFormat="1" x14ac:dyDescent="0.25">
      <c r="O482" s="180"/>
      <c r="P482" s="184"/>
      <c r="Q482" s="184"/>
    </row>
    <row r="483" spans="15:17" s="181" customFormat="1" x14ac:dyDescent="0.25">
      <c r="O483" s="180"/>
      <c r="P483" s="184"/>
      <c r="Q483" s="184"/>
    </row>
    <row r="484" spans="15:17" s="181" customFormat="1" x14ac:dyDescent="0.25">
      <c r="O484" s="180"/>
      <c r="P484" s="184"/>
      <c r="Q484" s="184"/>
    </row>
    <row r="485" spans="15:17" s="181" customFormat="1" x14ac:dyDescent="0.25">
      <c r="O485" s="180"/>
      <c r="P485" s="184"/>
      <c r="Q485" s="184"/>
    </row>
    <row r="486" spans="15:17" s="181" customFormat="1" x14ac:dyDescent="0.25">
      <c r="O486" s="180"/>
      <c r="P486" s="184"/>
      <c r="Q486" s="184"/>
    </row>
    <row r="487" spans="15:17" s="181" customFormat="1" x14ac:dyDescent="0.25">
      <c r="O487" s="180"/>
      <c r="P487" s="184"/>
      <c r="Q487" s="184"/>
    </row>
    <row r="488" spans="15:17" s="181" customFormat="1" x14ac:dyDescent="0.25">
      <c r="O488" s="180"/>
      <c r="P488" s="184"/>
      <c r="Q488" s="184"/>
    </row>
    <row r="489" spans="15:17" s="181" customFormat="1" x14ac:dyDescent="0.25">
      <c r="O489" s="180"/>
      <c r="P489" s="184"/>
      <c r="Q489" s="184"/>
    </row>
    <row r="490" spans="15:17" s="181" customFormat="1" x14ac:dyDescent="0.25">
      <c r="O490" s="180"/>
      <c r="P490" s="184"/>
      <c r="Q490" s="184"/>
    </row>
    <row r="491" spans="15:17" s="181" customFormat="1" x14ac:dyDescent="0.25">
      <c r="O491" s="180"/>
      <c r="P491" s="184"/>
      <c r="Q491" s="184"/>
    </row>
    <row r="492" spans="15:17" s="181" customFormat="1" x14ac:dyDescent="0.25">
      <c r="O492" s="180"/>
      <c r="P492" s="184"/>
      <c r="Q492" s="184"/>
    </row>
    <row r="493" spans="15:17" s="181" customFormat="1" x14ac:dyDescent="0.25">
      <c r="O493" s="180"/>
      <c r="P493" s="184"/>
      <c r="Q493" s="184"/>
    </row>
    <row r="494" spans="15:17" s="181" customFormat="1" x14ac:dyDescent="0.25">
      <c r="O494" s="180"/>
      <c r="P494" s="184"/>
      <c r="Q494" s="184"/>
    </row>
    <row r="495" spans="15:17" s="181" customFormat="1" x14ac:dyDescent="0.25">
      <c r="O495" s="180"/>
      <c r="P495" s="184"/>
      <c r="Q495" s="184"/>
    </row>
    <row r="496" spans="15:17" s="181" customFormat="1" x14ac:dyDescent="0.25">
      <c r="O496" s="180"/>
      <c r="P496" s="184"/>
      <c r="Q496" s="184"/>
    </row>
    <row r="497" spans="15:17" s="181" customFormat="1" x14ac:dyDescent="0.25">
      <c r="O497" s="180"/>
      <c r="P497" s="184"/>
      <c r="Q497" s="184"/>
    </row>
    <row r="498" spans="15:17" s="181" customFormat="1" x14ac:dyDescent="0.25">
      <c r="O498" s="180"/>
      <c r="P498" s="184"/>
      <c r="Q498" s="184"/>
    </row>
    <row r="499" spans="15:17" s="181" customFormat="1" x14ac:dyDescent="0.25">
      <c r="O499" s="180"/>
      <c r="P499" s="184"/>
      <c r="Q499" s="184"/>
    </row>
    <row r="500" spans="15:17" s="181" customFormat="1" x14ac:dyDescent="0.25">
      <c r="O500" s="180"/>
      <c r="P500" s="184"/>
      <c r="Q500" s="184"/>
    </row>
    <row r="501" spans="15:17" s="181" customFormat="1" x14ac:dyDescent="0.25">
      <c r="O501" s="180"/>
      <c r="P501" s="184"/>
      <c r="Q501" s="184"/>
    </row>
    <row r="502" spans="15:17" s="181" customFormat="1" x14ac:dyDescent="0.25">
      <c r="O502" s="180"/>
      <c r="P502" s="184"/>
      <c r="Q502" s="184"/>
    </row>
    <row r="503" spans="15:17" s="181" customFormat="1" x14ac:dyDescent="0.25">
      <c r="O503" s="180"/>
      <c r="P503" s="184"/>
      <c r="Q503" s="184"/>
    </row>
    <row r="504" spans="15:17" s="181" customFormat="1" x14ac:dyDescent="0.25">
      <c r="O504" s="180"/>
      <c r="P504" s="184"/>
      <c r="Q504" s="184"/>
    </row>
    <row r="505" spans="15:17" s="181" customFormat="1" x14ac:dyDescent="0.25">
      <c r="O505" s="180"/>
      <c r="P505" s="184"/>
      <c r="Q505" s="184"/>
    </row>
    <row r="506" spans="15:17" s="181" customFormat="1" x14ac:dyDescent="0.25">
      <c r="O506" s="180"/>
      <c r="P506" s="184"/>
      <c r="Q506" s="184"/>
    </row>
    <row r="507" spans="15:17" s="181" customFormat="1" x14ac:dyDescent="0.25">
      <c r="O507" s="180"/>
      <c r="P507" s="184"/>
      <c r="Q507" s="184"/>
    </row>
    <row r="508" spans="15:17" s="181" customFormat="1" x14ac:dyDescent="0.25">
      <c r="O508" s="180"/>
      <c r="P508" s="184"/>
      <c r="Q508" s="184"/>
    </row>
    <row r="509" spans="15:17" s="181" customFormat="1" x14ac:dyDescent="0.25">
      <c r="O509" s="180"/>
      <c r="P509" s="184"/>
      <c r="Q509" s="184"/>
    </row>
    <row r="510" spans="15:17" s="181" customFormat="1" x14ac:dyDescent="0.25">
      <c r="O510" s="180"/>
      <c r="P510" s="184"/>
      <c r="Q510" s="184"/>
    </row>
    <row r="511" spans="15:17" s="181" customFormat="1" x14ac:dyDescent="0.25">
      <c r="O511" s="180"/>
      <c r="P511" s="184"/>
      <c r="Q511" s="184"/>
    </row>
    <row r="512" spans="15:17" s="181" customFormat="1" x14ac:dyDescent="0.25">
      <c r="O512" s="180"/>
      <c r="P512" s="184"/>
      <c r="Q512" s="184"/>
    </row>
    <row r="513" spans="15:17" s="181" customFormat="1" x14ac:dyDescent="0.25">
      <c r="O513" s="180"/>
      <c r="P513" s="184"/>
      <c r="Q513" s="184"/>
    </row>
    <row r="514" spans="15:17" s="181" customFormat="1" x14ac:dyDescent="0.25">
      <c r="O514" s="180"/>
      <c r="P514" s="184"/>
      <c r="Q514" s="184"/>
    </row>
    <row r="515" spans="15:17" s="181" customFormat="1" x14ac:dyDescent="0.25">
      <c r="O515" s="180"/>
      <c r="P515" s="184"/>
      <c r="Q515" s="184"/>
    </row>
    <row r="516" spans="15:17" s="181" customFormat="1" x14ac:dyDescent="0.25">
      <c r="O516" s="180"/>
      <c r="P516" s="184"/>
      <c r="Q516" s="184"/>
    </row>
    <row r="517" spans="15:17" s="181" customFormat="1" x14ac:dyDescent="0.25">
      <c r="O517" s="180"/>
      <c r="P517" s="184"/>
      <c r="Q517" s="184"/>
    </row>
    <row r="518" spans="15:17" s="181" customFormat="1" x14ac:dyDescent="0.25">
      <c r="O518" s="180"/>
      <c r="P518" s="184"/>
      <c r="Q518" s="184"/>
    </row>
    <row r="519" spans="15:17" s="181" customFormat="1" x14ac:dyDescent="0.25">
      <c r="O519" s="180"/>
      <c r="P519" s="184"/>
      <c r="Q519" s="184"/>
    </row>
    <row r="520" spans="15:17" s="181" customFormat="1" x14ac:dyDescent="0.25">
      <c r="O520" s="180"/>
      <c r="P520" s="184"/>
      <c r="Q520" s="184"/>
    </row>
    <row r="521" spans="15:17" s="181" customFormat="1" x14ac:dyDescent="0.25">
      <c r="O521" s="180"/>
      <c r="P521" s="184"/>
      <c r="Q521" s="184"/>
    </row>
    <row r="522" spans="15:17" s="181" customFormat="1" x14ac:dyDescent="0.25">
      <c r="O522" s="180"/>
      <c r="P522" s="184"/>
      <c r="Q522" s="184"/>
    </row>
    <row r="523" spans="15:17" s="181" customFormat="1" x14ac:dyDescent="0.25">
      <c r="O523" s="180"/>
      <c r="P523" s="184"/>
      <c r="Q523" s="184"/>
    </row>
    <row r="524" spans="15:17" s="181" customFormat="1" x14ac:dyDescent="0.25">
      <c r="O524" s="180"/>
      <c r="P524" s="184"/>
      <c r="Q524" s="184"/>
    </row>
    <row r="525" spans="15:17" s="181" customFormat="1" x14ac:dyDescent="0.25">
      <c r="O525" s="180"/>
      <c r="P525" s="184"/>
      <c r="Q525" s="184"/>
    </row>
    <row r="526" spans="15:17" s="181" customFormat="1" x14ac:dyDescent="0.25">
      <c r="O526" s="180"/>
      <c r="P526" s="184"/>
      <c r="Q526" s="184"/>
    </row>
    <row r="527" spans="15:17" s="181" customFormat="1" x14ac:dyDescent="0.25">
      <c r="O527" s="180"/>
      <c r="P527" s="184"/>
      <c r="Q527" s="184"/>
    </row>
    <row r="528" spans="15:17" s="181" customFormat="1" x14ac:dyDescent="0.25">
      <c r="O528" s="180"/>
      <c r="P528" s="184"/>
      <c r="Q528" s="184"/>
    </row>
    <row r="529" spans="15:17" s="181" customFormat="1" x14ac:dyDescent="0.25">
      <c r="O529" s="180"/>
      <c r="P529" s="184"/>
      <c r="Q529" s="184"/>
    </row>
    <row r="530" spans="15:17" s="181" customFormat="1" x14ac:dyDescent="0.25">
      <c r="O530" s="180"/>
      <c r="P530" s="184"/>
      <c r="Q530" s="184"/>
    </row>
    <row r="531" spans="15:17" s="181" customFormat="1" x14ac:dyDescent="0.25">
      <c r="O531" s="180"/>
      <c r="P531" s="184"/>
      <c r="Q531" s="184"/>
    </row>
    <row r="532" spans="15:17" s="181" customFormat="1" x14ac:dyDescent="0.25">
      <c r="O532" s="180"/>
      <c r="P532" s="184"/>
      <c r="Q532" s="184"/>
    </row>
    <row r="533" spans="15:17" s="181" customFormat="1" x14ac:dyDescent="0.25">
      <c r="O533" s="180"/>
      <c r="P533" s="184"/>
      <c r="Q533" s="184"/>
    </row>
    <row r="534" spans="15:17" s="181" customFormat="1" x14ac:dyDescent="0.25">
      <c r="O534" s="180"/>
      <c r="P534" s="184"/>
      <c r="Q534" s="184"/>
    </row>
    <row r="535" spans="15:17" s="181" customFormat="1" x14ac:dyDescent="0.25">
      <c r="O535" s="180"/>
      <c r="P535" s="184"/>
      <c r="Q535" s="184"/>
    </row>
    <row r="536" spans="15:17" s="181" customFormat="1" x14ac:dyDescent="0.25">
      <c r="O536" s="180"/>
      <c r="P536" s="184"/>
      <c r="Q536" s="184"/>
    </row>
    <row r="537" spans="15:17" s="181" customFormat="1" x14ac:dyDescent="0.25">
      <c r="O537" s="180"/>
      <c r="P537" s="184"/>
      <c r="Q537" s="184"/>
    </row>
    <row r="538" spans="15:17" s="181" customFormat="1" x14ac:dyDescent="0.25">
      <c r="O538" s="180"/>
      <c r="P538" s="184"/>
      <c r="Q538" s="184"/>
    </row>
    <row r="539" spans="15:17" s="181" customFormat="1" x14ac:dyDescent="0.25">
      <c r="O539" s="180"/>
      <c r="P539" s="184"/>
      <c r="Q539" s="184"/>
    </row>
    <row r="540" spans="15:17" s="181" customFormat="1" x14ac:dyDescent="0.25">
      <c r="O540" s="180"/>
      <c r="P540" s="184"/>
      <c r="Q540" s="184"/>
    </row>
    <row r="541" spans="15:17" s="181" customFormat="1" x14ac:dyDescent="0.25">
      <c r="O541" s="180"/>
      <c r="P541" s="184"/>
      <c r="Q541" s="184"/>
    </row>
    <row r="542" spans="15:17" s="181" customFormat="1" x14ac:dyDescent="0.25">
      <c r="O542" s="180"/>
      <c r="P542" s="184"/>
      <c r="Q542" s="184"/>
    </row>
    <row r="543" spans="15:17" s="181" customFormat="1" x14ac:dyDescent="0.25">
      <c r="O543" s="180"/>
      <c r="P543" s="184"/>
      <c r="Q543" s="184"/>
    </row>
    <row r="544" spans="15:17" s="181" customFormat="1" x14ac:dyDescent="0.25">
      <c r="O544" s="180"/>
      <c r="P544" s="184"/>
      <c r="Q544" s="184"/>
    </row>
    <row r="545" spans="15:17" s="181" customFormat="1" x14ac:dyDescent="0.25">
      <c r="O545" s="180"/>
      <c r="P545" s="184"/>
      <c r="Q545" s="184"/>
    </row>
    <row r="546" spans="15:17" s="181" customFormat="1" x14ac:dyDescent="0.25">
      <c r="O546" s="180"/>
      <c r="P546" s="184"/>
      <c r="Q546" s="184"/>
    </row>
    <row r="547" spans="15:17" s="181" customFormat="1" x14ac:dyDescent="0.25">
      <c r="O547" s="180"/>
      <c r="P547" s="184"/>
      <c r="Q547" s="184"/>
    </row>
    <row r="548" spans="15:17" s="181" customFormat="1" x14ac:dyDescent="0.25">
      <c r="O548" s="180"/>
      <c r="P548" s="184"/>
      <c r="Q548" s="184"/>
    </row>
    <row r="549" spans="15:17" s="181" customFormat="1" x14ac:dyDescent="0.25">
      <c r="O549" s="180"/>
      <c r="P549" s="184"/>
      <c r="Q549" s="184"/>
    </row>
    <row r="550" spans="15:17" s="181" customFormat="1" x14ac:dyDescent="0.25">
      <c r="O550" s="180"/>
      <c r="P550" s="184"/>
      <c r="Q550" s="184"/>
    </row>
    <row r="551" spans="15:17" s="181" customFormat="1" x14ac:dyDescent="0.25">
      <c r="O551" s="180"/>
      <c r="P551" s="184"/>
      <c r="Q551" s="184"/>
    </row>
    <row r="552" spans="15:17" s="181" customFormat="1" x14ac:dyDescent="0.25">
      <c r="O552" s="180"/>
      <c r="P552" s="184"/>
      <c r="Q552" s="184"/>
    </row>
    <row r="553" spans="15:17" s="181" customFormat="1" x14ac:dyDescent="0.25">
      <c r="O553" s="180"/>
      <c r="P553" s="184"/>
      <c r="Q553" s="184"/>
    </row>
    <row r="554" spans="15:17" s="181" customFormat="1" x14ac:dyDescent="0.25">
      <c r="O554" s="180"/>
      <c r="P554" s="184"/>
      <c r="Q554" s="184"/>
    </row>
    <row r="555" spans="15:17" s="181" customFormat="1" x14ac:dyDescent="0.25">
      <c r="O555" s="180"/>
      <c r="P555" s="184"/>
      <c r="Q555" s="184"/>
    </row>
    <row r="556" spans="15:17" s="181" customFormat="1" x14ac:dyDescent="0.25">
      <c r="O556" s="180"/>
      <c r="P556" s="184"/>
      <c r="Q556" s="184"/>
    </row>
    <row r="557" spans="15:17" s="181" customFormat="1" x14ac:dyDescent="0.25">
      <c r="O557" s="180"/>
      <c r="P557" s="184"/>
      <c r="Q557" s="184"/>
    </row>
    <row r="558" spans="15:17" s="181" customFormat="1" x14ac:dyDescent="0.25">
      <c r="O558" s="180"/>
      <c r="P558" s="184"/>
      <c r="Q558" s="184"/>
    </row>
    <row r="559" spans="15:17" s="181" customFormat="1" x14ac:dyDescent="0.25">
      <c r="O559" s="180"/>
      <c r="P559" s="184"/>
      <c r="Q559" s="184"/>
    </row>
    <row r="560" spans="15:17" s="181" customFormat="1" x14ac:dyDescent="0.25">
      <c r="O560" s="180"/>
      <c r="P560" s="184"/>
      <c r="Q560" s="184"/>
    </row>
    <row r="561" spans="15:17" s="181" customFormat="1" x14ac:dyDescent="0.25">
      <c r="O561" s="180"/>
      <c r="P561" s="184"/>
      <c r="Q561" s="184"/>
    </row>
    <row r="562" spans="15:17" s="181" customFormat="1" x14ac:dyDescent="0.25">
      <c r="O562" s="180"/>
      <c r="P562" s="184"/>
      <c r="Q562" s="184"/>
    </row>
    <row r="563" spans="15:17" s="181" customFormat="1" x14ac:dyDescent="0.25">
      <c r="O563" s="180"/>
      <c r="P563" s="184"/>
      <c r="Q563" s="184"/>
    </row>
    <row r="564" spans="15:17" s="181" customFormat="1" x14ac:dyDescent="0.25">
      <c r="O564" s="180"/>
      <c r="P564" s="184"/>
      <c r="Q564" s="184"/>
    </row>
    <row r="565" spans="15:17" s="181" customFormat="1" x14ac:dyDescent="0.25">
      <c r="O565" s="180"/>
      <c r="P565" s="184"/>
      <c r="Q565" s="184"/>
    </row>
    <row r="566" spans="15:17" s="181" customFormat="1" x14ac:dyDescent="0.25">
      <c r="O566" s="180"/>
      <c r="P566" s="184"/>
      <c r="Q566" s="184"/>
    </row>
    <row r="567" spans="15:17" s="181" customFormat="1" x14ac:dyDescent="0.25">
      <c r="O567" s="180"/>
      <c r="P567" s="184"/>
      <c r="Q567" s="184"/>
    </row>
    <row r="568" spans="15:17" s="181" customFormat="1" x14ac:dyDescent="0.25">
      <c r="O568" s="180"/>
      <c r="P568" s="184"/>
      <c r="Q568" s="184"/>
    </row>
    <row r="569" spans="15:17" s="181" customFormat="1" x14ac:dyDescent="0.25">
      <c r="O569" s="180"/>
      <c r="P569" s="184"/>
      <c r="Q569" s="184"/>
    </row>
    <row r="570" spans="15:17" s="181" customFormat="1" x14ac:dyDescent="0.25">
      <c r="O570" s="180"/>
      <c r="P570" s="184"/>
      <c r="Q570" s="184"/>
    </row>
    <row r="571" spans="15:17" s="181" customFormat="1" x14ac:dyDescent="0.25">
      <c r="O571" s="180"/>
      <c r="P571" s="184"/>
      <c r="Q571" s="184"/>
    </row>
    <row r="572" spans="15:17" s="181" customFormat="1" x14ac:dyDescent="0.25">
      <c r="O572" s="180"/>
      <c r="P572" s="184"/>
      <c r="Q572" s="184"/>
    </row>
    <row r="573" spans="15:17" s="181" customFormat="1" x14ac:dyDescent="0.25">
      <c r="O573" s="180"/>
      <c r="P573" s="184"/>
      <c r="Q573" s="184"/>
    </row>
    <row r="574" spans="15:17" s="181" customFormat="1" x14ac:dyDescent="0.25">
      <c r="O574" s="180"/>
      <c r="P574" s="184"/>
      <c r="Q574" s="184"/>
    </row>
    <row r="575" spans="15:17" s="181" customFormat="1" x14ac:dyDescent="0.25">
      <c r="O575" s="180"/>
      <c r="P575" s="184"/>
      <c r="Q575" s="184"/>
    </row>
    <row r="576" spans="15:17" s="181" customFormat="1" x14ac:dyDescent="0.25">
      <c r="O576" s="180"/>
      <c r="P576" s="184"/>
      <c r="Q576" s="184"/>
    </row>
    <row r="577" spans="15:17" s="181" customFormat="1" x14ac:dyDescent="0.25">
      <c r="O577" s="180"/>
      <c r="P577" s="184"/>
      <c r="Q577" s="184"/>
    </row>
    <row r="578" spans="15:17" s="181" customFormat="1" x14ac:dyDescent="0.25">
      <c r="O578" s="180"/>
      <c r="P578" s="184"/>
      <c r="Q578" s="184"/>
    </row>
    <row r="579" spans="15:17" s="181" customFormat="1" x14ac:dyDescent="0.25">
      <c r="O579" s="180"/>
      <c r="P579" s="184"/>
      <c r="Q579" s="184"/>
    </row>
    <row r="580" spans="15:17" s="181" customFormat="1" x14ac:dyDescent="0.25">
      <c r="O580" s="180"/>
      <c r="P580" s="184"/>
      <c r="Q580" s="184"/>
    </row>
    <row r="581" spans="15:17" s="181" customFormat="1" x14ac:dyDescent="0.25">
      <c r="O581" s="180"/>
      <c r="P581" s="184"/>
      <c r="Q581" s="184"/>
    </row>
    <row r="582" spans="15:17" s="181" customFormat="1" x14ac:dyDescent="0.25">
      <c r="O582" s="180"/>
      <c r="P582" s="184"/>
      <c r="Q582" s="184"/>
    </row>
    <row r="583" spans="15:17" s="181" customFormat="1" x14ac:dyDescent="0.25">
      <c r="O583" s="180"/>
      <c r="P583" s="184"/>
      <c r="Q583" s="184"/>
    </row>
    <row r="584" spans="15:17" s="181" customFormat="1" x14ac:dyDescent="0.25">
      <c r="O584" s="180"/>
      <c r="P584" s="184"/>
      <c r="Q584" s="184"/>
    </row>
    <row r="585" spans="15:17" s="181" customFormat="1" x14ac:dyDescent="0.25">
      <c r="O585" s="180"/>
      <c r="P585" s="184"/>
      <c r="Q585" s="184"/>
    </row>
    <row r="586" spans="15:17" s="181" customFormat="1" x14ac:dyDescent="0.25">
      <c r="O586" s="180"/>
      <c r="P586" s="184"/>
      <c r="Q586" s="184"/>
    </row>
    <row r="587" spans="15:17" s="181" customFormat="1" x14ac:dyDescent="0.25">
      <c r="O587" s="180"/>
      <c r="P587" s="184"/>
      <c r="Q587" s="184"/>
    </row>
    <row r="588" spans="15:17" s="181" customFormat="1" x14ac:dyDescent="0.25">
      <c r="O588" s="180"/>
      <c r="P588" s="184"/>
      <c r="Q588" s="184"/>
    </row>
    <row r="589" spans="15:17" s="181" customFormat="1" x14ac:dyDescent="0.25">
      <c r="O589" s="180"/>
      <c r="P589" s="184"/>
      <c r="Q589" s="184"/>
    </row>
    <row r="590" spans="15:17" s="181" customFormat="1" x14ac:dyDescent="0.25">
      <c r="O590" s="180"/>
      <c r="P590" s="184"/>
      <c r="Q590" s="184"/>
    </row>
    <row r="591" spans="15:17" s="181" customFormat="1" x14ac:dyDescent="0.25">
      <c r="O591" s="180"/>
      <c r="P591" s="184"/>
      <c r="Q591" s="184"/>
    </row>
    <row r="592" spans="15:17" s="181" customFormat="1" x14ac:dyDescent="0.25">
      <c r="O592" s="180"/>
      <c r="P592" s="184"/>
      <c r="Q592" s="184"/>
    </row>
    <row r="593" spans="15:17" s="181" customFormat="1" x14ac:dyDescent="0.25">
      <c r="O593" s="180"/>
      <c r="P593" s="184"/>
      <c r="Q593" s="184"/>
    </row>
    <row r="594" spans="15:17" s="181" customFormat="1" x14ac:dyDescent="0.25">
      <c r="O594" s="180"/>
      <c r="P594" s="184"/>
      <c r="Q594" s="184"/>
    </row>
    <row r="595" spans="15:17" s="181" customFormat="1" x14ac:dyDescent="0.25">
      <c r="O595" s="180"/>
      <c r="P595" s="184"/>
      <c r="Q595" s="184"/>
    </row>
    <row r="596" spans="15:17" s="181" customFormat="1" x14ac:dyDescent="0.25">
      <c r="O596" s="180"/>
      <c r="P596" s="184"/>
      <c r="Q596" s="184"/>
    </row>
    <row r="597" spans="15:17" s="181" customFormat="1" x14ac:dyDescent="0.25">
      <c r="O597" s="180"/>
      <c r="P597" s="184"/>
      <c r="Q597" s="184"/>
    </row>
    <row r="598" spans="15:17" s="181" customFormat="1" x14ac:dyDescent="0.25">
      <c r="O598" s="180"/>
      <c r="P598" s="184"/>
      <c r="Q598" s="184"/>
    </row>
    <row r="599" spans="15:17" s="181" customFormat="1" x14ac:dyDescent="0.25">
      <c r="O599" s="180"/>
      <c r="P599" s="184"/>
      <c r="Q599" s="184"/>
    </row>
    <row r="600" spans="15:17" s="181" customFormat="1" x14ac:dyDescent="0.25">
      <c r="O600" s="180"/>
      <c r="P600" s="184"/>
      <c r="Q600" s="184"/>
    </row>
    <row r="601" spans="15:17" s="181" customFormat="1" x14ac:dyDescent="0.25">
      <c r="O601" s="180"/>
      <c r="P601" s="184"/>
      <c r="Q601" s="184"/>
    </row>
    <row r="602" spans="15:17" s="181" customFormat="1" x14ac:dyDescent="0.25">
      <c r="O602" s="180"/>
      <c r="P602" s="184"/>
      <c r="Q602" s="184"/>
    </row>
    <row r="603" spans="15:17" s="181" customFormat="1" x14ac:dyDescent="0.25">
      <c r="O603" s="180"/>
      <c r="P603" s="184"/>
      <c r="Q603" s="184"/>
    </row>
    <row r="604" spans="15:17" s="181" customFormat="1" x14ac:dyDescent="0.25">
      <c r="O604" s="180"/>
      <c r="P604" s="184"/>
      <c r="Q604" s="184"/>
    </row>
    <row r="605" spans="15:17" s="181" customFormat="1" x14ac:dyDescent="0.25">
      <c r="O605" s="180"/>
      <c r="P605" s="184"/>
      <c r="Q605" s="184"/>
    </row>
    <row r="606" spans="15:17" s="181" customFormat="1" x14ac:dyDescent="0.25">
      <c r="O606" s="180"/>
      <c r="P606" s="184"/>
      <c r="Q606" s="184"/>
    </row>
    <row r="607" spans="15:17" s="181" customFormat="1" x14ac:dyDescent="0.25">
      <c r="O607" s="180"/>
      <c r="P607" s="184"/>
      <c r="Q607" s="184"/>
    </row>
    <row r="608" spans="15:17" s="181" customFormat="1" x14ac:dyDescent="0.25">
      <c r="O608" s="180"/>
      <c r="P608" s="184"/>
      <c r="Q608" s="184"/>
    </row>
    <row r="609" spans="15:17" s="181" customFormat="1" x14ac:dyDescent="0.25">
      <c r="O609" s="180"/>
      <c r="P609" s="184"/>
      <c r="Q609" s="184"/>
    </row>
    <row r="610" spans="15:17" s="181" customFormat="1" x14ac:dyDescent="0.25">
      <c r="O610" s="180"/>
      <c r="P610" s="184"/>
      <c r="Q610" s="184"/>
    </row>
    <row r="611" spans="15:17" s="181" customFormat="1" x14ac:dyDescent="0.25">
      <c r="O611" s="180"/>
      <c r="P611" s="184"/>
      <c r="Q611" s="184"/>
    </row>
    <row r="612" spans="15:17" s="181" customFormat="1" x14ac:dyDescent="0.25">
      <c r="O612" s="180"/>
      <c r="P612" s="184"/>
      <c r="Q612" s="184"/>
    </row>
    <row r="613" spans="15:17" s="181" customFormat="1" x14ac:dyDescent="0.25">
      <c r="O613" s="180"/>
      <c r="P613" s="184"/>
      <c r="Q613" s="184"/>
    </row>
    <row r="614" spans="15:17" s="181" customFormat="1" x14ac:dyDescent="0.25">
      <c r="O614" s="180"/>
      <c r="P614" s="184"/>
      <c r="Q614" s="184"/>
    </row>
    <row r="615" spans="15:17" s="181" customFormat="1" x14ac:dyDescent="0.25">
      <c r="O615" s="180"/>
      <c r="P615" s="184"/>
      <c r="Q615" s="184"/>
    </row>
    <row r="616" spans="15:17" s="181" customFormat="1" x14ac:dyDescent="0.25">
      <c r="O616" s="180"/>
      <c r="P616" s="184"/>
      <c r="Q616" s="184"/>
    </row>
    <row r="617" spans="15:17" s="181" customFormat="1" x14ac:dyDescent="0.25">
      <c r="O617" s="180"/>
      <c r="P617" s="184"/>
      <c r="Q617" s="184"/>
    </row>
    <row r="618" spans="15:17" s="181" customFormat="1" x14ac:dyDescent="0.25">
      <c r="O618" s="180"/>
      <c r="P618" s="184"/>
      <c r="Q618" s="184"/>
    </row>
    <row r="619" spans="15:17" s="181" customFormat="1" x14ac:dyDescent="0.25">
      <c r="O619" s="180"/>
      <c r="P619" s="184"/>
      <c r="Q619" s="184"/>
    </row>
    <row r="620" spans="15:17" s="181" customFormat="1" x14ac:dyDescent="0.25">
      <c r="O620" s="180"/>
      <c r="P620" s="184"/>
      <c r="Q620" s="184"/>
    </row>
    <row r="621" spans="15:17" s="181" customFormat="1" x14ac:dyDescent="0.25">
      <c r="O621" s="180"/>
      <c r="P621" s="184"/>
      <c r="Q621" s="184"/>
    </row>
    <row r="622" spans="15:17" s="181" customFormat="1" x14ac:dyDescent="0.25">
      <c r="O622" s="180"/>
      <c r="P622" s="184"/>
      <c r="Q622" s="184"/>
    </row>
    <row r="623" spans="15:17" s="181" customFormat="1" x14ac:dyDescent="0.25">
      <c r="O623" s="180"/>
      <c r="P623" s="184"/>
      <c r="Q623" s="184"/>
    </row>
    <row r="624" spans="15:17" s="181" customFormat="1" x14ac:dyDescent="0.25">
      <c r="O624" s="180"/>
      <c r="P624" s="184"/>
      <c r="Q624" s="184"/>
    </row>
    <row r="625" spans="15:17" s="181" customFormat="1" x14ac:dyDescent="0.25">
      <c r="O625" s="180"/>
      <c r="P625" s="184"/>
      <c r="Q625" s="184"/>
    </row>
    <row r="626" spans="15:17" s="181" customFormat="1" x14ac:dyDescent="0.25">
      <c r="O626" s="180"/>
      <c r="P626" s="184"/>
      <c r="Q626" s="184"/>
    </row>
    <row r="627" spans="15:17" s="181" customFormat="1" x14ac:dyDescent="0.25">
      <c r="O627" s="180"/>
      <c r="P627" s="184"/>
      <c r="Q627" s="184"/>
    </row>
    <row r="628" spans="15:17" s="181" customFormat="1" x14ac:dyDescent="0.25">
      <c r="O628" s="180"/>
      <c r="P628" s="184"/>
      <c r="Q628" s="184"/>
    </row>
    <row r="629" spans="15:17" s="181" customFormat="1" x14ac:dyDescent="0.25">
      <c r="O629" s="180"/>
      <c r="P629" s="184"/>
      <c r="Q629" s="184"/>
    </row>
    <row r="630" spans="15:17" s="181" customFormat="1" x14ac:dyDescent="0.25">
      <c r="O630" s="180"/>
      <c r="P630" s="184"/>
      <c r="Q630" s="184"/>
    </row>
    <row r="631" spans="15:17" s="181" customFormat="1" x14ac:dyDescent="0.25">
      <c r="O631" s="180"/>
      <c r="P631" s="184"/>
      <c r="Q631" s="184"/>
    </row>
    <row r="632" spans="15:17" s="181" customFormat="1" x14ac:dyDescent="0.25">
      <c r="O632" s="180"/>
      <c r="P632" s="184"/>
      <c r="Q632" s="184"/>
    </row>
    <row r="633" spans="15:17" s="181" customFormat="1" x14ac:dyDescent="0.25">
      <c r="O633" s="180"/>
      <c r="P633" s="184"/>
      <c r="Q633" s="184"/>
    </row>
    <row r="634" spans="15:17" s="181" customFormat="1" x14ac:dyDescent="0.25">
      <c r="O634" s="180"/>
      <c r="P634" s="184"/>
      <c r="Q634" s="184"/>
    </row>
    <row r="635" spans="15:17" s="181" customFormat="1" x14ac:dyDescent="0.25">
      <c r="O635" s="180"/>
      <c r="P635" s="184"/>
      <c r="Q635" s="184"/>
    </row>
    <row r="636" spans="15:17" s="181" customFormat="1" x14ac:dyDescent="0.25">
      <c r="O636" s="180"/>
      <c r="P636" s="184"/>
      <c r="Q636" s="184"/>
    </row>
    <row r="637" spans="15:17" s="181" customFormat="1" x14ac:dyDescent="0.25">
      <c r="O637" s="180"/>
      <c r="P637" s="184"/>
      <c r="Q637" s="184"/>
    </row>
    <row r="638" spans="15:17" s="181" customFormat="1" x14ac:dyDescent="0.25">
      <c r="O638" s="180"/>
      <c r="P638" s="184"/>
      <c r="Q638" s="184"/>
    </row>
    <row r="639" spans="15:17" s="181" customFormat="1" x14ac:dyDescent="0.25">
      <c r="O639" s="180"/>
      <c r="P639" s="184"/>
      <c r="Q639" s="184"/>
    </row>
    <row r="640" spans="15:17" s="181" customFormat="1" x14ac:dyDescent="0.25">
      <c r="O640" s="180"/>
      <c r="P640" s="184"/>
      <c r="Q640" s="184"/>
    </row>
    <row r="641" spans="15:17" s="181" customFormat="1" x14ac:dyDescent="0.25">
      <c r="O641" s="180"/>
      <c r="P641" s="184"/>
      <c r="Q641" s="184"/>
    </row>
    <row r="642" spans="15:17" s="181" customFormat="1" x14ac:dyDescent="0.25">
      <c r="O642" s="180"/>
      <c r="P642" s="184"/>
      <c r="Q642" s="184"/>
    </row>
    <row r="643" spans="15:17" s="181" customFormat="1" x14ac:dyDescent="0.25">
      <c r="O643" s="180"/>
      <c r="P643" s="184"/>
      <c r="Q643" s="184"/>
    </row>
    <row r="644" spans="15:17" s="181" customFormat="1" x14ac:dyDescent="0.25">
      <c r="O644" s="180"/>
      <c r="P644" s="184"/>
      <c r="Q644" s="184"/>
    </row>
    <row r="645" spans="15:17" s="181" customFormat="1" x14ac:dyDescent="0.25">
      <c r="O645" s="180"/>
      <c r="P645" s="184"/>
      <c r="Q645" s="184"/>
    </row>
    <row r="646" spans="15:17" s="181" customFormat="1" x14ac:dyDescent="0.25">
      <c r="O646" s="180"/>
      <c r="P646" s="184"/>
      <c r="Q646" s="184"/>
    </row>
    <row r="647" spans="15:17" s="181" customFormat="1" x14ac:dyDescent="0.25">
      <c r="O647" s="180"/>
      <c r="P647" s="184"/>
      <c r="Q647" s="184"/>
    </row>
    <row r="648" spans="15:17" s="181" customFormat="1" x14ac:dyDescent="0.25">
      <c r="O648" s="180"/>
      <c r="P648" s="184"/>
      <c r="Q648" s="184"/>
    </row>
    <row r="649" spans="15:17" s="181" customFormat="1" x14ac:dyDescent="0.25">
      <c r="O649" s="180"/>
      <c r="P649" s="184"/>
      <c r="Q649" s="184"/>
    </row>
    <row r="650" spans="15:17" s="181" customFormat="1" x14ac:dyDescent="0.25">
      <c r="O650" s="180"/>
      <c r="P650" s="184"/>
      <c r="Q650" s="184"/>
    </row>
    <row r="651" spans="15:17" s="181" customFormat="1" x14ac:dyDescent="0.25">
      <c r="O651" s="180"/>
      <c r="P651" s="184"/>
      <c r="Q651" s="184"/>
    </row>
    <row r="652" spans="15:17" s="181" customFormat="1" x14ac:dyDescent="0.25">
      <c r="O652" s="180"/>
      <c r="P652" s="184"/>
      <c r="Q652" s="184"/>
    </row>
    <row r="653" spans="15:17" s="181" customFormat="1" x14ac:dyDescent="0.25">
      <c r="O653" s="180"/>
      <c r="P653" s="184"/>
      <c r="Q653" s="184"/>
    </row>
    <row r="654" spans="15:17" s="181" customFormat="1" x14ac:dyDescent="0.25">
      <c r="O654" s="180"/>
      <c r="P654" s="184"/>
      <c r="Q654" s="184"/>
    </row>
    <row r="655" spans="15:17" s="181" customFormat="1" x14ac:dyDescent="0.25">
      <c r="O655" s="180"/>
      <c r="P655" s="184"/>
      <c r="Q655" s="184"/>
    </row>
    <row r="656" spans="15:17" s="181" customFormat="1" x14ac:dyDescent="0.25">
      <c r="O656" s="180"/>
      <c r="P656" s="184"/>
      <c r="Q656" s="184"/>
    </row>
    <row r="657" spans="15:17" s="181" customFormat="1" x14ac:dyDescent="0.25">
      <c r="O657" s="180"/>
      <c r="P657" s="184"/>
      <c r="Q657" s="184"/>
    </row>
    <row r="658" spans="15:17" s="181" customFormat="1" x14ac:dyDescent="0.25">
      <c r="O658" s="180"/>
      <c r="P658" s="184"/>
      <c r="Q658" s="184"/>
    </row>
    <row r="659" spans="15:17" s="181" customFormat="1" x14ac:dyDescent="0.25">
      <c r="O659" s="180"/>
      <c r="P659" s="184"/>
      <c r="Q659" s="184"/>
    </row>
    <row r="660" spans="15:17" s="181" customFormat="1" x14ac:dyDescent="0.25">
      <c r="O660" s="180"/>
      <c r="P660" s="184"/>
      <c r="Q660" s="184"/>
    </row>
    <row r="661" spans="15:17" s="181" customFormat="1" x14ac:dyDescent="0.25">
      <c r="O661" s="180"/>
      <c r="P661" s="184"/>
      <c r="Q661" s="184"/>
    </row>
    <row r="662" spans="15:17" s="181" customFormat="1" x14ac:dyDescent="0.25">
      <c r="O662" s="180"/>
      <c r="P662" s="184"/>
      <c r="Q662" s="184"/>
    </row>
    <row r="663" spans="15:17" s="181" customFormat="1" x14ac:dyDescent="0.25">
      <c r="O663" s="180"/>
      <c r="P663" s="184"/>
      <c r="Q663" s="184"/>
    </row>
    <row r="664" spans="15:17" s="181" customFormat="1" x14ac:dyDescent="0.25">
      <c r="O664" s="180"/>
      <c r="P664" s="184"/>
      <c r="Q664" s="184"/>
    </row>
    <row r="665" spans="15:17" s="181" customFormat="1" x14ac:dyDescent="0.25">
      <c r="O665" s="180"/>
      <c r="P665" s="184"/>
      <c r="Q665" s="184"/>
    </row>
    <row r="666" spans="15:17" s="181" customFormat="1" x14ac:dyDescent="0.25">
      <c r="O666" s="180"/>
      <c r="P666" s="184"/>
      <c r="Q666" s="184"/>
    </row>
    <row r="667" spans="15:17" s="181" customFormat="1" x14ac:dyDescent="0.25">
      <c r="O667" s="180"/>
      <c r="P667" s="184"/>
      <c r="Q667" s="184"/>
    </row>
    <row r="668" spans="15:17" s="181" customFormat="1" x14ac:dyDescent="0.25">
      <c r="O668" s="180"/>
      <c r="P668" s="184"/>
      <c r="Q668" s="184"/>
    </row>
    <row r="669" spans="15:17" s="181" customFormat="1" x14ac:dyDescent="0.25">
      <c r="O669" s="180"/>
      <c r="P669" s="184"/>
      <c r="Q669" s="184"/>
    </row>
    <row r="670" spans="15:17" s="181" customFormat="1" x14ac:dyDescent="0.25">
      <c r="O670" s="180"/>
      <c r="P670" s="184"/>
      <c r="Q670" s="184"/>
    </row>
    <row r="671" spans="15:17" s="181" customFormat="1" x14ac:dyDescent="0.25">
      <c r="O671" s="180"/>
      <c r="P671" s="184"/>
      <c r="Q671" s="184"/>
    </row>
    <row r="672" spans="15:17" s="181" customFormat="1" x14ac:dyDescent="0.25">
      <c r="O672" s="180"/>
      <c r="P672" s="184"/>
      <c r="Q672" s="184"/>
    </row>
    <row r="673" spans="15:17" s="181" customFormat="1" x14ac:dyDescent="0.25">
      <c r="O673" s="180"/>
      <c r="P673" s="184"/>
      <c r="Q673" s="184"/>
    </row>
    <row r="674" spans="15:17" s="181" customFormat="1" x14ac:dyDescent="0.25">
      <c r="O674" s="180"/>
      <c r="P674" s="184"/>
      <c r="Q674" s="184"/>
    </row>
    <row r="675" spans="15:17" s="181" customFormat="1" x14ac:dyDescent="0.25">
      <c r="O675" s="180"/>
      <c r="P675" s="184"/>
      <c r="Q675" s="184"/>
    </row>
    <row r="676" spans="15:17" s="181" customFormat="1" x14ac:dyDescent="0.25">
      <c r="O676" s="180"/>
      <c r="P676" s="184"/>
      <c r="Q676" s="184"/>
    </row>
    <row r="677" spans="15:17" s="181" customFormat="1" x14ac:dyDescent="0.25">
      <c r="O677" s="180"/>
      <c r="P677" s="184"/>
      <c r="Q677" s="184"/>
    </row>
    <row r="678" spans="15:17" s="181" customFormat="1" x14ac:dyDescent="0.25">
      <c r="O678" s="180"/>
      <c r="P678" s="184"/>
      <c r="Q678" s="184"/>
    </row>
    <row r="679" spans="15:17" s="181" customFormat="1" x14ac:dyDescent="0.25">
      <c r="O679" s="180"/>
      <c r="P679" s="184"/>
      <c r="Q679" s="184"/>
    </row>
    <row r="680" spans="15:17" s="181" customFormat="1" x14ac:dyDescent="0.25">
      <c r="O680" s="180"/>
      <c r="P680" s="184"/>
      <c r="Q680" s="184"/>
    </row>
    <row r="681" spans="15:17" s="181" customFormat="1" x14ac:dyDescent="0.25">
      <c r="O681" s="180"/>
      <c r="P681" s="184"/>
      <c r="Q681" s="184"/>
    </row>
    <row r="682" spans="15:17" s="181" customFormat="1" x14ac:dyDescent="0.25">
      <c r="O682" s="180"/>
      <c r="P682" s="184"/>
      <c r="Q682" s="184"/>
    </row>
    <row r="683" spans="15:17" s="181" customFormat="1" x14ac:dyDescent="0.25">
      <c r="O683" s="180"/>
      <c r="P683" s="184"/>
      <c r="Q683" s="184"/>
    </row>
    <row r="684" spans="15:17" s="181" customFormat="1" x14ac:dyDescent="0.25">
      <c r="O684" s="180"/>
      <c r="P684" s="184"/>
      <c r="Q684" s="184"/>
    </row>
    <row r="685" spans="15:17" s="181" customFormat="1" x14ac:dyDescent="0.25">
      <c r="O685" s="180"/>
      <c r="P685" s="184"/>
      <c r="Q685" s="184"/>
    </row>
    <row r="686" spans="15:17" s="181" customFormat="1" x14ac:dyDescent="0.25">
      <c r="O686" s="180"/>
      <c r="P686" s="184"/>
      <c r="Q686" s="184"/>
    </row>
    <row r="687" spans="15:17" s="181" customFormat="1" x14ac:dyDescent="0.25">
      <c r="O687" s="180"/>
      <c r="P687" s="184"/>
      <c r="Q687" s="184"/>
    </row>
    <row r="688" spans="15:17" s="181" customFormat="1" x14ac:dyDescent="0.25">
      <c r="O688" s="180"/>
      <c r="P688" s="184"/>
      <c r="Q688" s="184"/>
    </row>
    <row r="689" spans="15:17" s="181" customFormat="1" x14ac:dyDescent="0.25">
      <c r="O689" s="180"/>
      <c r="P689" s="184"/>
      <c r="Q689" s="184"/>
    </row>
    <row r="690" spans="15:17" s="181" customFormat="1" x14ac:dyDescent="0.25">
      <c r="O690" s="180"/>
      <c r="P690" s="184"/>
      <c r="Q690" s="184"/>
    </row>
    <row r="691" spans="15:17" s="181" customFormat="1" x14ac:dyDescent="0.25">
      <c r="O691" s="180"/>
      <c r="P691" s="184"/>
      <c r="Q691" s="184"/>
    </row>
    <row r="692" spans="15:17" s="181" customFormat="1" x14ac:dyDescent="0.25">
      <c r="O692" s="180"/>
      <c r="P692" s="184"/>
      <c r="Q692" s="184"/>
    </row>
    <row r="693" spans="15:17" s="181" customFormat="1" x14ac:dyDescent="0.25">
      <c r="O693" s="180"/>
      <c r="P693" s="184"/>
      <c r="Q693" s="184"/>
    </row>
    <row r="694" spans="15:17" s="181" customFormat="1" x14ac:dyDescent="0.25">
      <c r="O694" s="180"/>
      <c r="P694" s="184"/>
      <c r="Q694" s="184"/>
    </row>
    <row r="695" spans="15:17" s="181" customFormat="1" x14ac:dyDescent="0.25">
      <c r="O695" s="180"/>
      <c r="P695" s="184"/>
      <c r="Q695" s="184"/>
    </row>
    <row r="696" spans="15:17" s="181" customFormat="1" x14ac:dyDescent="0.25">
      <c r="O696" s="180"/>
      <c r="P696" s="184"/>
      <c r="Q696" s="184"/>
    </row>
    <row r="697" spans="15:17" s="181" customFormat="1" x14ac:dyDescent="0.25">
      <c r="O697" s="180"/>
      <c r="P697" s="184"/>
      <c r="Q697" s="184"/>
    </row>
    <row r="698" spans="15:17" s="181" customFormat="1" x14ac:dyDescent="0.25">
      <c r="O698" s="180"/>
      <c r="P698" s="184"/>
      <c r="Q698" s="184"/>
    </row>
    <row r="699" spans="15:17" s="181" customFormat="1" x14ac:dyDescent="0.25">
      <c r="O699" s="180"/>
      <c r="P699" s="184"/>
      <c r="Q699" s="184"/>
    </row>
    <row r="700" spans="15:17" s="181" customFormat="1" x14ac:dyDescent="0.25">
      <c r="O700" s="180"/>
      <c r="P700" s="184"/>
      <c r="Q700" s="184"/>
    </row>
    <row r="701" spans="15:17" s="181" customFormat="1" x14ac:dyDescent="0.25">
      <c r="O701" s="180"/>
      <c r="P701" s="184"/>
      <c r="Q701" s="184"/>
    </row>
    <row r="702" spans="15:17" s="181" customFormat="1" x14ac:dyDescent="0.25">
      <c r="O702" s="180"/>
      <c r="P702" s="184"/>
      <c r="Q702" s="184"/>
    </row>
    <row r="703" spans="15:17" s="181" customFormat="1" x14ac:dyDescent="0.25">
      <c r="O703" s="180"/>
      <c r="P703" s="184"/>
      <c r="Q703" s="184"/>
    </row>
    <row r="704" spans="15:17" s="181" customFormat="1" x14ac:dyDescent="0.25">
      <c r="O704" s="180"/>
      <c r="P704" s="184"/>
      <c r="Q704" s="184"/>
    </row>
    <row r="705" spans="15:17" s="181" customFormat="1" x14ac:dyDescent="0.25">
      <c r="O705" s="180"/>
      <c r="P705" s="184"/>
      <c r="Q705" s="184"/>
    </row>
    <row r="706" spans="15:17" s="181" customFormat="1" x14ac:dyDescent="0.25">
      <c r="O706" s="180"/>
      <c r="P706" s="184"/>
      <c r="Q706" s="184"/>
    </row>
    <row r="707" spans="15:17" s="181" customFormat="1" x14ac:dyDescent="0.25">
      <c r="O707" s="180"/>
      <c r="P707" s="184"/>
      <c r="Q707" s="184"/>
    </row>
    <row r="708" spans="15:17" s="181" customFormat="1" x14ac:dyDescent="0.25">
      <c r="O708" s="180"/>
      <c r="P708" s="184"/>
      <c r="Q708" s="184"/>
    </row>
    <row r="709" spans="15:17" s="181" customFormat="1" x14ac:dyDescent="0.25">
      <c r="O709" s="180"/>
      <c r="P709" s="184"/>
      <c r="Q709" s="184"/>
    </row>
    <row r="710" spans="15:17" s="181" customFormat="1" x14ac:dyDescent="0.25">
      <c r="O710" s="180"/>
      <c r="P710" s="184"/>
      <c r="Q710" s="184"/>
    </row>
    <row r="711" spans="15:17" s="181" customFormat="1" x14ac:dyDescent="0.25">
      <c r="O711" s="180"/>
      <c r="P711" s="184"/>
      <c r="Q711" s="184"/>
    </row>
    <row r="712" spans="15:17" s="181" customFormat="1" x14ac:dyDescent="0.25">
      <c r="O712" s="180"/>
      <c r="P712" s="184"/>
      <c r="Q712" s="184"/>
    </row>
    <row r="713" spans="15:17" s="181" customFormat="1" x14ac:dyDescent="0.25">
      <c r="O713" s="180"/>
      <c r="P713" s="184"/>
      <c r="Q713" s="184"/>
    </row>
    <row r="714" spans="15:17" s="181" customFormat="1" x14ac:dyDescent="0.25">
      <c r="O714" s="180"/>
      <c r="P714" s="184"/>
      <c r="Q714" s="184"/>
    </row>
    <row r="715" spans="15:17" s="181" customFormat="1" x14ac:dyDescent="0.25">
      <c r="O715" s="180"/>
      <c r="P715" s="184"/>
      <c r="Q715" s="184"/>
    </row>
    <row r="716" spans="15:17" s="181" customFormat="1" x14ac:dyDescent="0.25">
      <c r="O716" s="180"/>
      <c r="P716" s="184"/>
      <c r="Q716" s="184"/>
    </row>
    <row r="717" spans="15:17" s="181" customFormat="1" x14ac:dyDescent="0.25">
      <c r="O717" s="180"/>
      <c r="P717" s="184"/>
      <c r="Q717" s="184"/>
    </row>
    <row r="718" spans="15:17" s="181" customFormat="1" x14ac:dyDescent="0.25">
      <c r="O718" s="180"/>
      <c r="P718" s="184"/>
      <c r="Q718" s="184"/>
    </row>
    <row r="719" spans="15:17" s="181" customFormat="1" x14ac:dyDescent="0.25">
      <c r="O719" s="180"/>
      <c r="P719" s="184"/>
      <c r="Q719" s="184"/>
    </row>
    <row r="720" spans="15:17" s="181" customFormat="1" x14ac:dyDescent="0.25">
      <c r="O720" s="180"/>
      <c r="P720" s="184"/>
      <c r="Q720" s="184"/>
    </row>
    <row r="721" spans="15:17" s="181" customFormat="1" x14ac:dyDescent="0.25">
      <c r="O721" s="180"/>
      <c r="P721" s="184"/>
      <c r="Q721" s="184"/>
    </row>
    <row r="722" spans="15:17" s="181" customFormat="1" x14ac:dyDescent="0.25">
      <c r="O722" s="180"/>
      <c r="P722" s="184"/>
      <c r="Q722" s="184"/>
    </row>
    <row r="723" spans="15:17" s="181" customFormat="1" x14ac:dyDescent="0.25">
      <c r="O723" s="180"/>
      <c r="P723" s="184"/>
      <c r="Q723" s="184"/>
    </row>
    <row r="724" spans="15:17" s="181" customFormat="1" x14ac:dyDescent="0.25">
      <c r="O724" s="180"/>
      <c r="P724" s="184"/>
      <c r="Q724" s="184"/>
    </row>
    <row r="725" spans="15:17" s="181" customFormat="1" x14ac:dyDescent="0.25">
      <c r="O725" s="180"/>
      <c r="P725" s="184"/>
      <c r="Q725" s="184"/>
    </row>
    <row r="726" spans="15:17" s="181" customFormat="1" x14ac:dyDescent="0.25">
      <c r="O726" s="180"/>
      <c r="P726" s="184"/>
      <c r="Q726" s="184"/>
    </row>
    <row r="727" spans="15:17" s="181" customFormat="1" x14ac:dyDescent="0.25">
      <c r="O727" s="180"/>
      <c r="P727" s="184"/>
      <c r="Q727" s="184"/>
    </row>
    <row r="728" spans="15:17" s="181" customFormat="1" x14ac:dyDescent="0.25">
      <c r="O728" s="180"/>
      <c r="P728" s="184"/>
      <c r="Q728" s="184"/>
    </row>
    <row r="729" spans="15:17" s="181" customFormat="1" x14ac:dyDescent="0.25">
      <c r="O729" s="180"/>
      <c r="P729" s="184"/>
      <c r="Q729" s="184"/>
    </row>
    <row r="730" spans="15:17" s="181" customFormat="1" x14ac:dyDescent="0.25">
      <c r="O730" s="180"/>
      <c r="P730" s="184"/>
      <c r="Q730" s="184"/>
    </row>
    <row r="731" spans="15:17" s="181" customFormat="1" x14ac:dyDescent="0.25">
      <c r="O731" s="180"/>
      <c r="P731" s="184"/>
      <c r="Q731" s="184"/>
    </row>
    <row r="732" spans="15:17" s="181" customFormat="1" x14ac:dyDescent="0.25">
      <c r="O732" s="180"/>
      <c r="P732" s="184"/>
      <c r="Q732" s="184"/>
    </row>
    <row r="733" spans="15:17" s="181" customFormat="1" x14ac:dyDescent="0.25">
      <c r="O733" s="180"/>
      <c r="P733" s="184"/>
      <c r="Q733" s="184"/>
    </row>
    <row r="734" spans="15:17" s="181" customFormat="1" x14ac:dyDescent="0.25">
      <c r="O734" s="180"/>
      <c r="P734" s="184"/>
      <c r="Q734" s="184"/>
    </row>
    <row r="735" spans="15:17" s="181" customFormat="1" x14ac:dyDescent="0.25">
      <c r="O735" s="180"/>
      <c r="P735" s="184"/>
      <c r="Q735" s="184"/>
    </row>
    <row r="736" spans="15:17" s="181" customFormat="1" x14ac:dyDescent="0.25">
      <c r="O736" s="180"/>
      <c r="P736" s="184"/>
      <c r="Q736" s="184"/>
    </row>
    <row r="737" spans="15:17" s="181" customFormat="1" x14ac:dyDescent="0.25">
      <c r="O737" s="180"/>
      <c r="P737" s="184"/>
      <c r="Q737" s="184"/>
    </row>
    <row r="738" spans="15:17" s="181" customFormat="1" x14ac:dyDescent="0.25">
      <c r="O738" s="180"/>
      <c r="P738" s="184"/>
      <c r="Q738" s="184"/>
    </row>
    <row r="739" spans="15:17" s="181" customFormat="1" x14ac:dyDescent="0.25">
      <c r="O739" s="180"/>
      <c r="P739" s="184"/>
      <c r="Q739" s="184"/>
    </row>
    <row r="740" spans="15:17" s="181" customFormat="1" x14ac:dyDescent="0.25">
      <c r="O740" s="180"/>
      <c r="P740" s="184"/>
      <c r="Q740" s="184"/>
    </row>
    <row r="741" spans="15:17" s="181" customFormat="1" x14ac:dyDescent="0.25">
      <c r="O741" s="180"/>
      <c r="P741" s="184"/>
      <c r="Q741" s="184"/>
    </row>
    <row r="742" spans="15:17" s="181" customFormat="1" x14ac:dyDescent="0.25">
      <c r="O742" s="180"/>
      <c r="P742" s="184"/>
      <c r="Q742" s="184"/>
    </row>
    <row r="743" spans="15:17" s="181" customFormat="1" x14ac:dyDescent="0.25">
      <c r="O743" s="180"/>
      <c r="P743" s="184"/>
      <c r="Q743" s="184"/>
    </row>
    <row r="744" spans="15:17" s="181" customFormat="1" x14ac:dyDescent="0.25">
      <c r="O744" s="180"/>
      <c r="P744" s="184"/>
      <c r="Q744" s="184"/>
    </row>
    <row r="745" spans="15:17" s="181" customFormat="1" x14ac:dyDescent="0.25">
      <c r="O745" s="180"/>
      <c r="P745" s="184"/>
      <c r="Q745" s="184"/>
    </row>
    <row r="746" spans="15:17" s="181" customFormat="1" x14ac:dyDescent="0.25">
      <c r="O746" s="180"/>
      <c r="P746" s="184"/>
      <c r="Q746" s="184"/>
    </row>
    <row r="747" spans="15:17" s="181" customFormat="1" x14ac:dyDescent="0.25">
      <c r="O747" s="180"/>
      <c r="P747" s="184"/>
      <c r="Q747" s="184"/>
    </row>
    <row r="748" spans="15:17" s="181" customFormat="1" x14ac:dyDescent="0.25">
      <c r="O748" s="180"/>
      <c r="P748" s="184"/>
      <c r="Q748" s="184"/>
    </row>
    <row r="749" spans="15:17" s="181" customFormat="1" x14ac:dyDescent="0.25">
      <c r="O749" s="180"/>
      <c r="P749" s="184"/>
      <c r="Q749" s="184"/>
    </row>
    <row r="750" spans="15:17" s="181" customFormat="1" x14ac:dyDescent="0.25">
      <c r="O750" s="180"/>
      <c r="P750" s="184"/>
      <c r="Q750" s="184"/>
    </row>
    <row r="751" spans="15:17" s="181" customFormat="1" x14ac:dyDescent="0.25">
      <c r="O751" s="180"/>
      <c r="P751" s="184"/>
      <c r="Q751" s="184"/>
    </row>
    <row r="752" spans="15:17" s="181" customFormat="1" x14ac:dyDescent="0.25">
      <c r="O752" s="180"/>
      <c r="P752" s="184"/>
      <c r="Q752" s="184"/>
    </row>
    <row r="753" spans="15:17" s="181" customFormat="1" x14ac:dyDescent="0.25">
      <c r="O753" s="180"/>
      <c r="P753" s="184"/>
      <c r="Q753" s="184"/>
    </row>
    <row r="754" spans="15:17" s="181" customFormat="1" x14ac:dyDescent="0.25">
      <c r="O754" s="180"/>
      <c r="P754" s="184"/>
      <c r="Q754" s="184"/>
    </row>
    <row r="755" spans="15:17" s="181" customFormat="1" x14ac:dyDescent="0.25">
      <c r="O755" s="180"/>
      <c r="P755" s="184"/>
      <c r="Q755" s="184"/>
    </row>
    <row r="756" spans="15:17" s="181" customFormat="1" x14ac:dyDescent="0.25">
      <c r="O756" s="180"/>
      <c r="P756" s="184"/>
      <c r="Q756" s="184"/>
    </row>
    <row r="757" spans="15:17" s="181" customFormat="1" x14ac:dyDescent="0.25">
      <c r="O757" s="180"/>
      <c r="P757" s="184"/>
      <c r="Q757" s="184"/>
    </row>
    <row r="758" spans="15:17" s="181" customFormat="1" x14ac:dyDescent="0.25">
      <c r="O758" s="180"/>
      <c r="P758" s="184"/>
      <c r="Q758" s="184"/>
    </row>
    <row r="759" spans="15:17" s="181" customFormat="1" x14ac:dyDescent="0.25">
      <c r="O759" s="180"/>
      <c r="P759" s="184"/>
      <c r="Q759" s="184"/>
    </row>
    <row r="760" spans="15:17" s="181" customFormat="1" x14ac:dyDescent="0.25">
      <c r="O760" s="180"/>
      <c r="P760" s="184"/>
      <c r="Q760" s="184"/>
    </row>
    <row r="761" spans="15:17" s="181" customFormat="1" x14ac:dyDescent="0.25">
      <c r="O761" s="180"/>
      <c r="P761" s="184"/>
      <c r="Q761" s="184"/>
    </row>
    <row r="762" spans="15:17" s="181" customFormat="1" x14ac:dyDescent="0.25">
      <c r="O762" s="180"/>
      <c r="P762" s="184"/>
      <c r="Q762" s="184"/>
    </row>
    <row r="763" spans="15:17" s="181" customFormat="1" x14ac:dyDescent="0.25">
      <c r="O763" s="180"/>
      <c r="P763" s="184"/>
      <c r="Q763" s="184"/>
    </row>
    <row r="764" spans="15:17" s="181" customFormat="1" x14ac:dyDescent="0.25">
      <c r="O764" s="180"/>
      <c r="P764" s="184"/>
      <c r="Q764" s="184"/>
    </row>
    <row r="765" spans="15:17" s="181" customFormat="1" x14ac:dyDescent="0.25">
      <c r="O765" s="180"/>
      <c r="P765" s="184"/>
      <c r="Q765" s="184"/>
    </row>
    <row r="766" spans="15:17" s="181" customFormat="1" x14ac:dyDescent="0.25">
      <c r="O766" s="180"/>
      <c r="P766" s="184"/>
      <c r="Q766" s="184"/>
    </row>
    <row r="767" spans="15:17" s="181" customFormat="1" x14ac:dyDescent="0.25">
      <c r="O767" s="180"/>
      <c r="P767" s="184"/>
      <c r="Q767" s="184"/>
    </row>
    <row r="768" spans="15:17" s="181" customFormat="1" x14ac:dyDescent="0.25">
      <c r="O768" s="180"/>
      <c r="P768" s="184"/>
      <c r="Q768" s="184"/>
    </row>
    <row r="769" spans="15:17" s="181" customFormat="1" x14ac:dyDescent="0.25">
      <c r="O769" s="180"/>
      <c r="P769" s="184"/>
      <c r="Q769" s="184"/>
    </row>
    <row r="770" spans="15:17" s="181" customFormat="1" x14ac:dyDescent="0.25">
      <c r="O770" s="180"/>
      <c r="P770" s="184"/>
      <c r="Q770" s="184"/>
    </row>
    <row r="771" spans="15:17" s="181" customFormat="1" x14ac:dyDescent="0.25">
      <c r="O771" s="180"/>
      <c r="P771" s="184"/>
      <c r="Q771" s="184"/>
    </row>
    <row r="772" spans="15:17" s="181" customFormat="1" x14ac:dyDescent="0.25">
      <c r="O772" s="180"/>
      <c r="P772" s="184"/>
      <c r="Q772" s="184"/>
    </row>
    <row r="773" spans="15:17" s="181" customFormat="1" x14ac:dyDescent="0.25">
      <c r="O773" s="180"/>
      <c r="P773" s="184"/>
      <c r="Q773" s="184"/>
    </row>
    <row r="774" spans="15:17" s="181" customFormat="1" x14ac:dyDescent="0.25">
      <c r="O774" s="180"/>
      <c r="P774" s="184"/>
      <c r="Q774" s="184"/>
    </row>
    <row r="775" spans="15:17" s="181" customFormat="1" x14ac:dyDescent="0.25">
      <c r="O775" s="180"/>
      <c r="P775" s="184"/>
      <c r="Q775" s="184"/>
    </row>
    <row r="776" spans="15:17" s="181" customFormat="1" x14ac:dyDescent="0.25">
      <c r="O776" s="180"/>
      <c r="P776" s="184"/>
      <c r="Q776" s="184"/>
    </row>
    <row r="777" spans="15:17" s="181" customFormat="1" x14ac:dyDescent="0.25">
      <c r="O777" s="180"/>
      <c r="P777" s="184"/>
      <c r="Q777" s="184"/>
    </row>
    <row r="778" spans="15:17" s="181" customFormat="1" x14ac:dyDescent="0.25">
      <c r="O778" s="180"/>
      <c r="P778" s="184"/>
      <c r="Q778" s="184"/>
    </row>
    <row r="779" spans="15:17" s="181" customFormat="1" x14ac:dyDescent="0.25">
      <c r="O779" s="180"/>
      <c r="P779" s="184"/>
      <c r="Q779" s="184"/>
    </row>
    <row r="780" spans="15:17" s="181" customFormat="1" x14ac:dyDescent="0.25">
      <c r="O780" s="180"/>
      <c r="P780" s="184"/>
      <c r="Q780" s="184"/>
    </row>
    <row r="781" spans="15:17" s="181" customFormat="1" x14ac:dyDescent="0.25">
      <c r="O781" s="180"/>
      <c r="P781" s="184"/>
      <c r="Q781" s="184"/>
    </row>
    <row r="782" spans="15:17" s="181" customFormat="1" x14ac:dyDescent="0.25">
      <c r="O782" s="180"/>
      <c r="P782" s="184"/>
      <c r="Q782" s="184"/>
    </row>
    <row r="783" spans="15:17" s="181" customFormat="1" x14ac:dyDescent="0.25">
      <c r="O783" s="180"/>
      <c r="P783" s="184"/>
      <c r="Q783" s="184"/>
    </row>
    <row r="784" spans="15:17" s="181" customFormat="1" x14ac:dyDescent="0.25">
      <c r="O784" s="180"/>
      <c r="P784" s="184"/>
      <c r="Q784" s="184"/>
    </row>
    <row r="785" spans="15:17" s="181" customFormat="1" x14ac:dyDescent="0.25">
      <c r="O785" s="180"/>
      <c r="P785" s="184"/>
      <c r="Q785" s="184"/>
    </row>
    <row r="786" spans="15:17" s="181" customFormat="1" x14ac:dyDescent="0.25">
      <c r="O786" s="180"/>
      <c r="P786" s="184"/>
      <c r="Q786" s="184"/>
    </row>
    <row r="787" spans="15:17" s="181" customFormat="1" x14ac:dyDescent="0.25">
      <c r="O787" s="180"/>
      <c r="P787" s="184"/>
      <c r="Q787" s="184"/>
    </row>
    <row r="788" spans="15:17" s="181" customFormat="1" x14ac:dyDescent="0.25">
      <c r="O788" s="180"/>
      <c r="P788" s="184"/>
      <c r="Q788" s="184"/>
    </row>
    <row r="789" spans="15:17" s="181" customFormat="1" x14ac:dyDescent="0.25">
      <c r="O789" s="180"/>
      <c r="P789" s="184"/>
      <c r="Q789" s="184"/>
    </row>
    <row r="790" spans="15:17" s="181" customFormat="1" x14ac:dyDescent="0.25">
      <c r="O790" s="180"/>
      <c r="P790" s="184"/>
      <c r="Q790" s="184"/>
    </row>
    <row r="791" spans="15:17" s="181" customFormat="1" x14ac:dyDescent="0.25">
      <c r="O791" s="180"/>
      <c r="P791" s="184"/>
      <c r="Q791" s="184"/>
    </row>
    <row r="792" spans="15:17" s="181" customFormat="1" x14ac:dyDescent="0.25">
      <c r="O792" s="180"/>
      <c r="P792" s="184"/>
      <c r="Q792" s="184"/>
    </row>
    <row r="793" spans="15:17" s="181" customFormat="1" x14ac:dyDescent="0.25">
      <c r="O793" s="180"/>
      <c r="P793" s="184"/>
      <c r="Q793" s="184"/>
    </row>
    <row r="794" spans="15:17" s="181" customFormat="1" x14ac:dyDescent="0.25">
      <c r="O794" s="180"/>
      <c r="P794" s="184"/>
      <c r="Q794" s="184"/>
    </row>
    <row r="795" spans="15:17" s="181" customFormat="1" x14ac:dyDescent="0.25">
      <c r="O795" s="180"/>
      <c r="P795" s="184"/>
      <c r="Q795" s="184"/>
    </row>
    <row r="796" spans="15:17" s="181" customFormat="1" x14ac:dyDescent="0.25">
      <c r="O796" s="180"/>
      <c r="P796" s="184"/>
      <c r="Q796" s="184"/>
    </row>
    <row r="797" spans="15:17" s="181" customFormat="1" x14ac:dyDescent="0.25">
      <c r="O797" s="180"/>
      <c r="P797" s="184"/>
      <c r="Q797" s="184"/>
    </row>
    <row r="798" spans="15:17" s="181" customFormat="1" x14ac:dyDescent="0.25">
      <c r="O798" s="180"/>
      <c r="P798" s="184"/>
      <c r="Q798" s="184"/>
    </row>
    <row r="799" spans="15:17" s="181" customFormat="1" x14ac:dyDescent="0.25">
      <c r="O799" s="180"/>
      <c r="P799" s="184"/>
      <c r="Q799" s="184"/>
    </row>
    <row r="800" spans="15:17" s="181" customFormat="1" x14ac:dyDescent="0.25">
      <c r="O800" s="180"/>
      <c r="P800" s="184"/>
      <c r="Q800" s="184"/>
    </row>
    <row r="801" spans="15:17" s="181" customFormat="1" x14ac:dyDescent="0.25">
      <c r="O801" s="180"/>
      <c r="P801" s="184"/>
      <c r="Q801" s="184"/>
    </row>
    <row r="802" spans="15:17" s="181" customFormat="1" x14ac:dyDescent="0.25">
      <c r="O802" s="180"/>
      <c r="P802" s="184"/>
      <c r="Q802" s="184"/>
    </row>
    <row r="803" spans="15:17" s="181" customFormat="1" x14ac:dyDescent="0.25">
      <c r="O803" s="180"/>
      <c r="P803" s="184"/>
      <c r="Q803" s="184"/>
    </row>
    <row r="804" spans="15:17" s="181" customFormat="1" x14ac:dyDescent="0.25">
      <c r="O804" s="180"/>
      <c r="P804" s="184"/>
      <c r="Q804" s="184"/>
    </row>
    <row r="805" spans="15:17" s="181" customFormat="1" x14ac:dyDescent="0.25">
      <c r="O805" s="180"/>
      <c r="P805" s="184"/>
      <c r="Q805" s="184"/>
    </row>
    <row r="806" spans="15:17" s="181" customFormat="1" x14ac:dyDescent="0.25">
      <c r="O806" s="180"/>
      <c r="P806" s="184"/>
      <c r="Q806" s="184"/>
    </row>
    <row r="807" spans="15:17" s="181" customFormat="1" x14ac:dyDescent="0.25">
      <c r="O807" s="180"/>
      <c r="P807" s="184"/>
      <c r="Q807" s="184"/>
    </row>
    <row r="808" spans="15:17" s="181" customFormat="1" x14ac:dyDescent="0.25">
      <c r="O808" s="180"/>
      <c r="P808" s="184"/>
      <c r="Q808" s="184"/>
    </row>
    <row r="809" spans="15:17" s="181" customFormat="1" x14ac:dyDescent="0.25">
      <c r="O809" s="180"/>
      <c r="P809" s="184"/>
      <c r="Q809" s="184"/>
    </row>
    <row r="810" spans="15:17" s="181" customFormat="1" x14ac:dyDescent="0.25">
      <c r="O810" s="180"/>
      <c r="P810" s="184"/>
      <c r="Q810" s="184"/>
    </row>
    <row r="811" spans="15:17" s="181" customFormat="1" x14ac:dyDescent="0.25">
      <c r="O811" s="180"/>
      <c r="P811" s="184"/>
      <c r="Q811" s="184"/>
    </row>
    <row r="812" spans="15:17" s="181" customFormat="1" x14ac:dyDescent="0.25">
      <c r="O812" s="180"/>
      <c r="P812" s="184"/>
      <c r="Q812" s="184"/>
    </row>
    <row r="813" spans="15:17" s="181" customFormat="1" x14ac:dyDescent="0.25">
      <c r="O813" s="180"/>
      <c r="P813" s="184"/>
      <c r="Q813" s="184"/>
    </row>
    <row r="814" spans="15:17" s="181" customFormat="1" x14ac:dyDescent="0.25">
      <c r="O814" s="180"/>
      <c r="P814" s="184"/>
      <c r="Q814" s="184"/>
    </row>
    <row r="815" spans="15:17" s="181" customFormat="1" x14ac:dyDescent="0.25">
      <c r="O815" s="180"/>
      <c r="P815" s="184"/>
      <c r="Q815" s="184"/>
    </row>
    <row r="816" spans="15:17" s="181" customFormat="1" x14ac:dyDescent="0.25">
      <c r="O816" s="180"/>
      <c r="P816" s="184"/>
      <c r="Q816" s="184"/>
    </row>
    <row r="817" spans="15:17" s="181" customFormat="1" x14ac:dyDescent="0.25">
      <c r="O817" s="180"/>
      <c r="P817" s="184"/>
      <c r="Q817" s="184"/>
    </row>
    <row r="818" spans="15:17" s="181" customFormat="1" x14ac:dyDescent="0.25">
      <c r="O818" s="180"/>
      <c r="P818" s="184"/>
      <c r="Q818" s="184"/>
    </row>
    <row r="819" spans="15:17" s="181" customFormat="1" x14ac:dyDescent="0.25">
      <c r="O819" s="180"/>
      <c r="P819" s="184"/>
      <c r="Q819" s="184"/>
    </row>
    <row r="820" spans="15:17" s="181" customFormat="1" x14ac:dyDescent="0.25">
      <c r="O820" s="180"/>
      <c r="P820" s="184"/>
      <c r="Q820" s="184"/>
    </row>
    <row r="821" spans="15:17" s="181" customFormat="1" x14ac:dyDescent="0.25">
      <c r="O821" s="180"/>
      <c r="P821" s="184"/>
      <c r="Q821" s="184"/>
    </row>
    <row r="822" spans="15:17" s="181" customFormat="1" x14ac:dyDescent="0.25">
      <c r="O822" s="180"/>
      <c r="P822" s="184"/>
      <c r="Q822" s="184"/>
    </row>
    <row r="823" spans="15:17" s="181" customFormat="1" x14ac:dyDescent="0.25">
      <c r="O823" s="180"/>
      <c r="P823" s="184"/>
      <c r="Q823" s="184"/>
    </row>
    <row r="824" spans="15:17" s="181" customFormat="1" x14ac:dyDescent="0.25">
      <c r="O824" s="180"/>
      <c r="P824" s="184"/>
      <c r="Q824" s="184"/>
    </row>
    <row r="825" spans="15:17" s="181" customFormat="1" x14ac:dyDescent="0.25">
      <c r="O825" s="180"/>
      <c r="P825" s="184"/>
      <c r="Q825" s="184"/>
    </row>
    <row r="826" spans="15:17" s="181" customFormat="1" x14ac:dyDescent="0.25">
      <c r="O826" s="180"/>
      <c r="P826" s="184"/>
      <c r="Q826" s="184"/>
    </row>
    <row r="827" spans="15:17" s="181" customFormat="1" x14ac:dyDescent="0.25">
      <c r="O827" s="180"/>
      <c r="P827" s="184"/>
      <c r="Q827" s="184"/>
    </row>
    <row r="828" spans="15:17" s="181" customFormat="1" x14ac:dyDescent="0.25">
      <c r="O828" s="180"/>
      <c r="P828" s="184"/>
      <c r="Q828" s="184"/>
    </row>
    <row r="829" spans="15:17" s="181" customFormat="1" x14ac:dyDescent="0.25">
      <c r="O829" s="180"/>
      <c r="P829" s="184"/>
      <c r="Q829" s="184"/>
    </row>
    <row r="830" spans="15:17" s="181" customFormat="1" x14ac:dyDescent="0.25">
      <c r="O830" s="180"/>
      <c r="P830" s="184"/>
      <c r="Q830" s="184"/>
    </row>
    <row r="831" spans="15:17" s="181" customFormat="1" x14ac:dyDescent="0.25">
      <c r="O831" s="180"/>
      <c r="P831" s="184"/>
      <c r="Q831" s="184"/>
    </row>
    <row r="832" spans="15:17" s="181" customFormat="1" x14ac:dyDescent="0.25">
      <c r="O832" s="180"/>
      <c r="P832" s="184"/>
      <c r="Q832" s="184"/>
    </row>
    <row r="833" spans="15:17" s="181" customFormat="1" x14ac:dyDescent="0.25">
      <c r="O833" s="180"/>
      <c r="P833" s="184"/>
      <c r="Q833" s="184"/>
    </row>
    <row r="834" spans="15:17" s="181" customFormat="1" x14ac:dyDescent="0.25">
      <c r="O834" s="180"/>
      <c r="P834" s="184"/>
      <c r="Q834" s="184"/>
    </row>
    <row r="835" spans="15:17" s="181" customFormat="1" x14ac:dyDescent="0.25">
      <c r="O835" s="180"/>
      <c r="P835" s="184"/>
      <c r="Q835" s="184"/>
    </row>
    <row r="836" spans="15:17" s="181" customFormat="1" x14ac:dyDescent="0.25">
      <c r="O836" s="180"/>
      <c r="P836" s="184"/>
      <c r="Q836" s="184"/>
    </row>
    <row r="837" spans="15:17" s="181" customFormat="1" x14ac:dyDescent="0.25">
      <c r="O837" s="180"/>
      <c r="P837" s="184"/>
      <c r="Q837" s="184"/>
    </row>
    <row r="838" spans="15:17" s="181" customFormat="1" x14ac:dyDescent="0.25">
      <c r="O838" s="180"/>
      <c r="P838" s="184"/>
      <c r="Q838" s="184"/>
    </row>
    <row r="839" spans="15:17" s="181" customFormat="1" x14ac:dyDescent="0.25">
      <c r="O839" s="180"/>
      <c r="P839" s="184"/>
      <c r="Q839" s="184"/>
    </row>
    <row r="840" spans="15:17" s="181" customFormat="1" x14ac:dyDescent="0.25">
      <c r="O840" s="180"/>
      <c r="P840" s="184"/>
      <c r="Q840" s="184"/>
    </row>
    <row r="841" spans="15:17" s="181" customFormat="1" x14ac:dyDescent="0.25">
      <c r="O841" s="180"/>
      <c r="P841" s="184"/>
      <c r="Q841" s="184"/>
    </row>
    <row r="842" spans="15:17" s="181" customFormat="1" x14ac:dyDescent="0.25">
      <c r="O842" s="180"/>
      <c r="P842" s="184"/>
      <c r="Q842" s="184"/>
    </row>
    <row r="843" spans="15:17" s="181" customFormat="1" x14ac:dyDescent="0.25">
      <c r="O843" s="180"/>
      <c r="P843" s="184"/>
      <c r="Q843" s="184"/>
    </row>
    <row r="844" spans="15:17" s="181" customFormat="1" x14ac:dyDescent="0.25">
      <c r="O844" s="180"/>
      <c r="P844" s="184"/>
      <c r="Q844" s="184"/>
    </row>
    <row r="845" spans="15:17" s="181" customFormat="1" x14ac:dyDescent="0.25">
      <c r="O845" s="180"/>
      <c r="P845" s="184"/>
      <c r="Q845" s="184"/>
    </row>
    <row r="846" spans="15:17" s="181" customFormat="1" x14ac:dyDescent="0.25">
      <c r="O846" s="180"/>
      <c r="P846" s="184"/>
      <c r="Q846" s="184"/>
    </row>
    <row r="847" spans="15:17" s="181" customFormat="1" x14ac:dyDescent="0.25">
      <c r="O847" s="180"/>
      <c r="P847" s="184"/>
      <c r="Q847" s="184"/>
    </row>
    <row r="848" spans="15:17" s="181" customFormat="1" x14ac:dyDescent="0.25">
      <c r="O848" s="180"/>
      <c r="P848" s="184"/>
      <c r="Q848" s="184"/>
    </row>
    <row r="849" spans="15:17" s="181" customFormat="1" x14ac:dyDescent="0.25">
      <c r="O849" s="180"/>
      <c r="P849" s="184"/>
      <c r="Q849" s="184"/>
    </row>
    <row r="850" spans="15:17" s="181" customFormat="1" x14ac:dyDescent="0.25">
      <c r="O850" s="180"/>
      <c r="P850" s="184"/>
      <c r="Q850" s="184"/>
    </row>
    <row r="851" spans="15:17" s="181" customFormat="1" x14ac:dyDescent="0.25">
      <c r="O851" s="180"/>
      <c r="P851" s="184"/>
      <c r="Q851" s="184"/>
    </row>
    <row r="852" spans="15:17" s="181" customFormat="1" x14ac:dyDescent="0.25">
      <c r="O852" s="180"/>
      <c r="P852" s="184"/>
      <c r="Q852" s="184"/>
    </row>
    <row r="853" spans="15:17" s="181" customFormat="1" x14ac:dyDescent="0.25">
      <c r="O853" s="180"/>
      <c r="P853" s="184"/>
      <c r="Q853" s="184"/>
    </row>
    <row r="854" spans="15:17" s="181" customFormat="1" x14ac:dyDescent="0.25">
      <c r="O854" s="180"/>
      <c r="P854" s="184"/>
      <c r="Q854" s="184"/>
    </row>
    <row r="855" spans="15:17" s="181" customFormat="1" x14ac:dyDescent="0.25">
      <c r="O855" s="180"/>
      <c r="P855" s="184"/>
      <c r="Q855" s="184"/>
    </row>
    <row r="856" spans="15:17" s="181" customFormat="1" x14ac:dyDescent="0.25">
      <c r="O856" s="180"/>
      <c r="P856" s="184"/>
      <c r="Q856" s="184"/>
    </row>
    <row r="857" spans="15:17" s="181" customFormat="1" x14ac:dyDescent="0.25">
      <c r="O857" s="180"/>
      <c r="P857" s="184"/>
      <c r="Q857" s="184"/>
    </row>
    <row r="858" spans="15:17" s="181" customFormat="1" x14ac:dyDescent="0.25">
      <c r="O858" s="180"/>
      <c r="P858" s="184"/>
      <c r="Q858" s="184"/>
    </row>
    <row r="859" spans="15:17" s="181" customFormat="1" x14ac:dyDescent="0.25">
      <c r="O859" s="180"/>
      <c r="P859" s="184"/>
      <c r="Q859" s="184"/>
    </row>
    <row r="860" spans="15:17" s="181" customFormat="1" x14ac:dyDescent="0.25">
      <c r="O860" s="180"/>
      <c r="P860" s="184"/>
      <c r="Q860" s="184"/>
    </row>
    <row r="861" spans="15:17" s="181" customFormat="1" x14ac:dyDescent="0.25">
      <c r="O861" s="180"/>
      <c r="P861" s="184"/>
      <c r="Q861" s="184"/>
    </row>
    <row r="862" spans="15:17" s="181" customFormat="1" x14ac:dyDescent="0.25">
      <c r="O862" s="180"/>
      <c r="P862" s="184"/>
      <c r="Q862" s="184"/>
    </row>
    <row r="863" spans="15:17" s="181" customFormat="1" x14ac:dyDescent="0.25">
      <c r="O863" s="180"/>
      <c r="P863" s="184"/>
      <c r="Q863" s="18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O52"/>
  <sheetViews>
    <sheetView showGridLines="0" zoomScale="80" zoomScaleNormal="80" workbookViewId="0">
      <selection activeCell="N1" sqref="N1"/>
    </sheetView>
  </sheetViews>
  <sheetFormatPr defaultColWidth="8.85546875" defaultRowHeight="15" x14ac:dyDescent="0.25"/>
  <cols>
    <col min="1" max="1" width="3.28515625" style="181" customWidth="1"/>
    <col min="2" max="2" width="33" style="181" bestFit="1" customWidth="1"/>
    <col min="3" max="4" width="15.28515625" style="181" customWidth="1"/>
    <col min="5" max="5" width="8.85546875" style="181"/>
    <col min="6" max="6" width="13.42578125" style="181" customWidth="1"/>
    <col min="7" max="7" width="36.7109375" style="181" customWidth="1"/>
    <col min="8" max="9" width="8.85546875" style="181"/>
    <col min="10" max="11" width="9.5703125" style="181" bestFit="1" customWidth="1"/>
    <col min="12" max="13" width="8.85546875" style="181"/>
    <col min="14" max="14" width="11.42578125" style="181" customWidth="1"/>
    <col min="15" max="16384" width="8.85546875" style="181"/>
  </cols>
  <sheetData>
    <row r="1" spans="2:15" ht="15.75" x14ac:dyDescent="0.25">
      <c r="B1" s="206" t="s">
        <v>650</v>
      </c>
      <c r="N1"/>
    </row>
    <row r="2" spans="2:15" x14ac:dyDescent="0.25">
      <c r="N2" s="342"/>
    </row>
    <row r="3" spans="2:15" x14ac:dyDescent="0.25">
      <c r="B3" s="207" t="s">
        <v>628</v>
      </c>
    </row>
    <row r="4" spans="2:15" x14ac:dyDescent="0.25">
      <c r="B4" s="207"/>
    </row>
    <row r="5" spans="2:15" x14ac:dyDescent="0.25">
      <c r="B5" s="207" t="s">
        <v>682</v>
      </c>
    </row>
    <row r="7" spans="2:15" ht="18.75" x14ac:dyDescent="0.3">
      <c r="B7" s="279" t="s">
        <v>100</v>
      </c>
      <c r="G7" s="280" t="s">
        <v>101</v>
      </c>
    </row>
    <row r="8" spans="2:15" ht="18.75" x14ac:dyDescent="0.3">
      <c r="B8" s="279"/>
    </row>
    <row r="9" spans="2:15" x14ac:dyDescent="0.25">
      <c r="C9" s="281" t="s">
        <v>102</v>
      </c>
      <c r="D9" s="281" t="s">
        <v>103</v>
      </c>
      <c r="E9" s="282"/>
      <c r="H9" s="283" t="s">
        <v>104</v>
      </c>
      <c r="I9" s="283" t="s">
        <v>105</v>
      </c>
      <c r="J9" s="283" t="s">
        <v>106</v>
      </c>
      <c r="K9" s="283" t="s">
        <v>107</v>
      </c>
      <c r="L9" s="283" t="s">
        <v>108</v>
      </c>
      <c r="M9" s="283" t="s">
        <v>109</v>
      </c>
      <c r="N9" s="283" t="s">
        <v>110</v>
      </c>
      <c r="O9" s="283" t="s">
        <v>111</v>
      </c>
    </row>
    <row r="10" spans="2:15" x14ac:dyDescent="0.25">
      <c r="B10" s="284" t="s">
        <v>112</v>
      </c>
      <c r="C10" s="339">
        <v>750</v>
      </c>
      <c r="D10" s="339">
        <v>1250</v>
      </c>
      <c r="G10" s="285" t="s">
        <v>112</v>
      </c>
      <c r="H10" s="341">
        <f>C10</f>
        <v>750</v>
      </c>
      <c r="I10" s="341">
        <f>C10</f>
        <v>750</v>
      </c>
      <c r="J10" s="341">
        <f>C10</f>
        <v>750</v>
      </c>
      <c r="K10" s="341">
        <f>C10</f>
        <v>750</v>
      </c>
      <c r="L10" s="341">
        <f>D10</f>
        <v>1250</v>
      </c>
      <c r="M10" s="341">
        <f>D10</f>
        <v>1250</v>
      </c>
      <c r="N10" s="341">
        <f>D10</f>
        <v>1250</v>
      </c>
      <c r="O10" s="341">
        <f>D10</f>
        <v>1250</v>
      </c>
    </row>
    <row r="11" spans="2:15" x14ac:dyDescent="0.25">
      <c r="B11" s="284" t="s">
        <v>113</v>
      </c>
      <c r="C11" s="339">
        <v>2500</v>
      </c>
      <c r="D11" s="339">
        <v>5000</v>
      </c>
      <c r="G11" s="285" t="s">
        <v>113</v>
      </c>
      <c r="H11" s="341">
        <f>C11</f>
        <v>2500</v>
      </c>
      <c r="I11" s="341">
        <f>D11</f>
        <v>5000</v>
      </c>
      <c r="J11" s="341">
        <f>C11</f>
        <v>2500</v>
      </c>
      <c r="K11" s="341">
        <f>D11</f>
        <v>5000</v>
      </c>
      <c r="L11" s="341">
        <f>C11</f>
        <v>2500</v>
      </c>
      <c r="M11" s="341">
        <f>D11</f>
        <v>5000</v>
      </c>
      <c r="N11" s="341">
        <f>C11</f>
        <v>2500</v>
      </c>
      <c r="O11" s="341">
        <f>D11</f>
        <v>5000</v>
      </c>
    </row>
    <row r="12" spans="2:15" x14ac:dyDescent="0.25">
      <c r="B12" s="284" t="s">
        <v>114</v>
      </c>
      <c r="C12" s="335">
        <v>0.4</v>
      </c>
      <c r="D12" s="335">
        <v>0.7</v>
      </c>
      <c r="G12" s="285" t="s">
        <v>114</v>
      </c>
      <c r="H12" s="334">
        <f>C12</f>
        <v>0.4</v>
      </c>
      <c r="I12" s="334">
        <f>C12</f>
        <v>0.4</v>
      </c>
      <c r="J12" s="334">
        <f>D12</f>
        <v>0.7</v>
      </c>
      <c r="K12" s="334">
        <f>D12</f>
        <v>0.7</v>
      </c>
      <c r="L12" s="334">
        <f>C12</f>
        <v>0.4</v>
      </c>
      <c r="M12" s="334">
        <f>C12</f>
        <v>0.4</v>
      </c>
      <c r="N12" s="334">
        <f>D12</f>
        <v>0.7</v>
      </c>
      <c r="O12" s="334">
        <f>D12</f>
        <v>0.7</v>
      </c>
    </row>
    <row r="14" spans="2:15" x14ac:dyDescent="0.25">
      <c r="G14" s="286" t="s">
        <v>520</v>
      </c>
      <c r="H14" s="340">
        <f>SUMPRODUCT(C18:C20,D18:D20)</f>
        <v>2274.5</v>
      </c>
    </row>
    <row r="15" spans="2:15" ht="18.75" x14ac:dyDescent="0.3">
      <c r="B15" s="279" t="s">
        <v>115</v>
      </c>
      <c r="C15" s="279"/>
    </row>
    <row r="16" spans="2:15" ht="18.75" x14ac:dyDescent="0.3">
      <c r="B16" s="279"/>
      <c r="C16" s="279"/>
      <c r="G16" s="286" t="s">
        <v>521</v>
      </c>
      <c r="H16" s="256"/>
      <c r="I16" s="256"/>
      <c r="J16" s="256"/>
      <c r="K16" s="256"/>
      <c r="L16" s="256"/>
      <c r="M16" s="256"/>
      <c r="N16" s="256"/>
      <c r="O16" s="256"/>
    </row>
    <row r="17" spans="2:15" ht="30" x14ac:dyDescent="0.25">
      <c r="B17" s="281" t="s">
        <v>116</v>
      </c>
      <c r="C17" s="281" t="s">
        <v>117</v>
      </c>
      <c r="D17" s="281" t="s">
        <v>520</v>
      </c>
      <c r="G17" s="286" t="s">
        <v>118</v>
      </c>
      <c r="H17" s="304">
        <f>H16*(1+$C$25)</f>
        <v>0</v>
      </c>
      <c r="I17" s="304">
        <f t="shared" ref="I17:O17" si="0">I16*(1+$C$25)</f>
        <v>0</v>
      </c>
      <c r="J17" s="304">
        <f t="shared" si="0"/>
        <v>0</v>
      </c>
      <c r="K17" s="304">
        <f t="shared" si="0"/>
        <v>0</v>
      </c>
      <c r="L17" s="304">
        <f t="shared" si="0"/>
        <v>0</v>
      </c>
      <c r="M17" s="304">
        <f t="shared" si="0"/>
        <v>0</v>
      </c>
      <c r="N17" s="304">
        <f t="shared" si="0"/>
        <v>0</v>
      </c>
      <c r="O17" s="304">
        <f t="shared" si="0"/>
        <v>0</v>
      </c>
    </row>
    <row r="18" spans="2:15" x14ac:dyDescent="0.25">
      <c r="B18" s="287" t="s">
        <v>119</v>
      </c>
      <c r="C18" s="335">
        <v>0.25</v>
      </c>
      <c r="D18" s="339">
        <v>2980</v>
      </c>
    </row>
    <row r="19" spans="2:15" x14ac:dyDescent="0.25">
      <c r="B19" s="287" t="s">
        <v>120</v>
      </c>
      <c r="C19" s="335">
        <v>0.65</v>
      </c>
      <c r="D19" s="339">
        <v>2130</v>
      </c>
      <c r="G19" s="286" t="s">
        <v>121</v>
      </c>
      <c r="H19" s="288"/>
      <c r="I19" s="288"/>
      <c r="J19" s="288"/>
      <c r="K19" s="288"/>
      <c r="L19" s="288"/>
      <c r="M19" s="288"/>
      <c r="N19" s="288"/>
      <c r="O19" s="288"/>
    </row>
    <row r="20" spans="2:15" x14ac:dyDescent="0.25">
      <c r="B20" s="287" t="s">
        <v>122</v>
      </c>
      <c r="C20" s="335">
        <v>0.1</v>
      </c>
      <c r="D20" s="339">
        <v>1450</v>
      </c>
      <c r="G20" s="286" t="s">
        <v>123</v>
      </c>
      <c r="H20" s="288"/>
      <c r="I20" s="288"/>
      <c r="J20" s="288"/>
      <c r="K20" s="288"/>
      <c r="L20" s="288"/>
      <c r="M20" s="288"/>
      <c r="N20" s="288"/>
      <c r="O20" s="288"/>
    </row>
    <row r="21" spans="2:15" x14ac:dyDescent="0.25">
      <c r="G21" s="286" t="s">
        <v>124</v>
      </c>
      <c r="H21" s="288"/>
      <c r="I21" s="288"/>
      <c r="J21" s="288"/>
      <c r="K21" s="288"/>
      <c r="L21" s="288"/>
      <c r="M21" s="288"/>
      <c r="N21" s="288"/>
      <c r="O21" s="288"/>
    </row>
    <row r="23" spans="2:15" ht="18.75" x14ac:dyDescent="0.3">
      <c r="B23" s="279" t="s">
        <v>125</v>
      </c>
      <c r="G23" s="286" t="s">
        <v>517</v>
      </c>
      <c r="H23" s="304">
        <f t="shared" ref="H23:O25" si="1">H19-H$17</f>
        <v>0</v>
      </c>
      <c r="I23" s="304">
        <f t="shared" si="1"/>
        <v>0</v>
      </c>
      <c r="J23" s="304">
        <f t="shared" si="1"/>
        <v>0</v>
      </c>
      <c r="K23" s="304">
        <f t="shared" si="1"/>
        <v>0</v>
      </c>
      <c r="L23" s="304">
        <f>L19-L$17</f>
        <v>0</v>
      </c>
      <c r="M23" s="304">
        <f t="shared" si="1"/>
        <v>0</v>
      </c>
      <c r="N23" s="304">
        <f t="shared" si="1"/>
        <v>0</v>
      </c>
      <c r="O23" s="304">
        <f t="shared" si="1"/>
        <v>0</v>
      </c>
    </row>
    <row r="24" spans="2:15" x14ac:dyDescent="0.25">
      <c r="G24" s="286" t="s">
        <v>518</v>
      </c>
      <c r="H24" s="304">
        <f t="shared" si="1"/>
        <v>0</v>
      </c>
      <c r="I24" s="304">
        <f t="shared" si="1"/>
        <v>0</v>
      </c>
      <c r="J24" s="304">
        <f t="shared" si="1"/>
        <v>0</v>
      </c>
      <c r="K24" s="304">
        <f t="shared" si="1"/>
        <v>0</v>
      </c>
      <c r="L24" s="304">
        <f t="shared" si="1"/>
        <v>0</v>
      </c>
      <c r="M24" s="304">
        <f t="shared" si="1"/>
        <v>0</v>
      </c>
      <c r="N24" s="304">
        <f t="shared" si="1"/>
        <v>0</v>
      </c>
      <c r="O24" s="304">
        <f t="shared" si="1"/>
        <v>0</v>
      </c>
    </row>
    <row r="25" spans="2:15" x14ac:dyDescent="0.25">
      <c r="B25" s="286" t="s">
        <v>126</v>
      </c>
      <c r="C25" s="340">
        <v>0.1</v>
      </c>
      <c r="G25" s="286" t="s">
        <v>519</v>
      </c>
      <c r="H25" s="304">
        <f t="shared" si="1"/>
        <v>0</v>
      </c>
      <c r="I25" s="304">
        <f t="shared" si="1"/>
        <v>0</v>
      </c>
      <c r="J25" s="304">
        <f t="shared" si="1"/>
        <v>0</v>
      </c>
      <c r="K25" s="304">
        <f t="shared" si="1"/>
        <v>0</v>
      </c>
      <c r="L25" s="304">
        <f t="shared" si="1"/>
        <v>0</v>
      </c>
      <c r="M25" s="304">
        <f t="shared" si="1"/>
        <v>0</v>
      </c>
      <c r="N25" s="304">
        <f t="shared" si="1"/>
        <v>0</v>
      </c>
      <c r="O25" s="304">
        <f t="shared" si="1"/>
        <v>0</v>
      </c>
    </row>
    <row r="27" spans="2:15" x14ac:dyDescent="0.25">
      <c r="G27" s="286" t="s">
        <v>522</v>
      </c>
      <c r="H27" s="305">
        <f>SUMPRODUCT(H23:H25,$C$18:$C$20)</f>
        <v>0</v>
      </c>
      <c r="I27" s="305">
        <f t="shared" ref="I27:O27" si="2">SUMPRODUCT(I23:I25,$C$18:$C$20)</f>
        <v>0</v>
      </c>
      <c r="J27" s="305">
        <f t="shared" si="2"/>
        <v>0</v>
      </c>
      <c r="K27" s="305">
        <f t="shared" si="2"/>
        <v>0</v>
      </c>
      <c r="L27" s="305">
        <f t="shared" si="2"/>
        <v>0</v>
      </c>
      <c r="M27" s="306">
        <f t="shared" si="2"/>
        <v>0</v>
      </c>
      <c r="N27" s="305">
        <f t="shared" si="2"/>
        <v>0</v>
      </c>
      <c r="O27" s="305">
        <f t="shared" si="2"/>
        <v>0</v>
      </c>
    </row>
    <row r="30" spans="2:15" ht="15.75" x14ac:dyDescent="0.25">
      <c r="B30" s="206" t="s">
        <v>683</v>
      </c>
      <c r="C30" s="186"/>
    </row>
    <row r="31" spans="2:15" x14ac:dyDescent="0.25">
      <c r="B31" s="192"/>
      <c r="C31" s="193"/>
      <c r="D31" s="194"/>
      <c r="E31" s="195"/>
      <c r="F31" s="195"/>
      <c r="G31" s="195"/>
      <c r="H31" s="195"/>
      <c r="I31" s="195"/>
      <c r="J31" s="195"/>
      <c r="K31" s="195"/>
      <c r="L31" s="195"/>
      <c r="M31" s="196"/>
    </row>
    <row r="32" spans="2:15" x14ac:dyDescent="0.25">
      <c r="B32" s="289"/>
      <c r="C32" s="215"/>
      <c r="D32" s="215"/>
      <c r="E32" s="199"/>
      <c r="F32" s="199"/>
      <c r="G32" s="199"/>
      <c r="H32" s="290"/>
      <c r="I32" s="199"/>
      <c r="J32" s="199"/>
      <c r="K32" s="199"/>
      <c r="L32" s="199"/>
      <c r="M32" s="200"/>
    </row>
    <row r="33" spans="2:13" x14ac:dyDescent="0.25">
      <c r="B33" s="217"/>
      <c r="C33" s="215"/>
      <c r="D33" s="215"/>
      <c r="E33" s="199"/>
      <c r="F33" s="199"/>
      <c r="G33" s="199"/>
      <c r="H33" s="199"/>
      <c r="I33" s="199"/>
      <c r="J33" s="199"/>
      <c r="K33" s="199"/>
      <c r="L33" s="199"/>
      <c r="M33" s="200"/>
    </row>
    <row r="34" spans="2:13" x14ac:dyDescent="0.25">
      <c r="B34" s="217"/>
      <c r="C34" s="215"/>
      <c r="D34" s="215"/>
      <c r="E34" s="199"/>
      <c r="F34" s="199"/>
      <c r="G34" s="199"/>
      <c r="H34" s="199"/>
      <c r="I34" s="199"/>
      <c r="J34" s="199"/>
      <c r="K34" s="199"/>
      <c r="L34" s="199"/>
      <c r="M34" s="200"/>
    </row>
    <row r="35" spans="2:13" x14ac:dyDescent="0.25">
      <c r="B35" s="218"/>
      <c r="C35" s="199"/>
      <c r="D35" s="199"/>
      <c r="E35" s="199"/>
      <c r="F35" s="199"/>
      <c r="G35" s="199"/>
      <c r="H35" s="199"/>
      <c r="I35" s="199"/>
      <c r="J35" s="199"/>
      <c r="K35" s="199"/>
      <c r="L35" s="199"/>
      <c r="M35" s="200"/>
    </row>
    <row r="36" spans="2:13" x14ac:dyDescent="0.25">
      <c r="B36" s="197"/>
      <c r="C36" s="199"/>
      <c r="D36" s="291"/>
      <c r="E36" s="199"/>
      <c r="F36" s="199"/>
      <c r="G36" s="199"/>
      <c r="H36" s="199"/>
      <c r="I36" s="199"/>
      <c r="J36" s="199"/>
      <c r="K36" s="199"/>
      <c r="L36" s="199"/>
      <c r="M36" s="200"/>
    </row>
    <row r="37" spans="2:13" x14ac:dyDescent="0.25">
      <c r="B37" s="197"/>
      <c r="C37" s="199"/>
      <c r="D37" s="199"/>
      <c r="E37" s="199"/>
      <c r="F37" s="199"/>
      <c r="G37" s="199"/>
      <c r="H37" s="199"/>
      <c r="I37" s="199"/>
      <c r="J37" s="199"/>
      <c r="K37" s="199"/>
      <c r="L37" s="199"/>
      <c r="M37" s="200"/>
    </row>
    <row r="38" spans="2:13" x14ac:dyDescent="0.25">
      <c r="B38" s="218"/>
      <c r="C38" s="199"/>
      <c r="D38" s="199"/>
      <c r="E38" s="199"/>
      <c r="F38" s="199"/>
      <c r="G38" s="199"/>
      <c r="H38" s="199"/>
      <c r="I38" s="199"/>
      <c r="J38" s="199"/>
      <c r="K38" s="199"/>
      <c r="L38" s="199"/>
      <c r="M38" s="200"/>
    </row>
    <row r="39" spans="2:13" x14ac:dyDescent="0.25">
      <c r="B39" s="197"/>
      <c r="C39" s="199"/>
      <c r="D39" s="199"/>
      <c r="E39" s="199"/>
      <c r="F39" s="199"/>
      <c r="G39" s="199"/>
      <c r="H39" s="199"/>
      <c r="I39" s="199"/>
      <c r="J39" s="199"/>
      <c r="K39" s="199"/>
      <c r="L39" s="199"/>
      <c r="M39" s="200"/>
    </row>
    <row r="40" spans="2:13" x14ac:dyDescent="0.25">
      <c r="B40" s="197"/>
      <c r="C40" s="199"/>
      <c r="D40" s="199"/>
      <c r="E40" s="199"/>
      <c r="F40" s="199"/>
      <c r="G40" s="199"/>
      <c r="H40" s="199"/>
      <c r="I40" s="199"/>
      <c r="J40" s="199"/>
      <c r="K40" s="199"/>
      <c r="L40" s="199"/>
      <c r="M40" s="200"/>
    </row>
    <row r="41" spans="2:13" x14ac:dyDescent="0.25">
      <c r="B41" s="197"/>
      <c r="C41" s="221"/>
      <c r="D41" s="199"/>
      <c r="E41" s="199"/>
      <c r="F41" s="199"/>
      <c r="G41" s="199"/>
      <c r="H41" s="199"/>
      <c r="I41" s="199"/>
      <c r="J41" s="199"/>
      <c r="K41" s="199"/>
      <c r="L41" s="199"/>
      <c r="M41" s="200"/>
    </row>
    <row r="42" spans="2:13" x14ac:dyDescent="0.25">
      <c r="B42" s="197"/>
      <c r="C42" s="199"/>
      <c r="D42" s="199"/>
      <c r="E42" s="199"/>
      <c r="F42" s="199"/>
      <c r="G42" s="199"/>
      <c r="H42" s="199"/>
      <c r="I42" s="199"/>
      <c r="J42" s="199"/>
      <c r="K42" s="199"/>
      <c r="L42" s="199"/>
      <c r="M42" s="200"/>
    </row>
    <row r="43" spans="2:13" x14ac:dyDescent="0.25">
      <c r="B43" s="197"/>
      <c r="C43" s="199"/>
      <c r="D43" s="199"/>
      <c r="E43" s="199"/>
      <c r="F43" s="199"/>
      <c r="G43" s="199"/>
      <c r="H43" s="199"/>
      <c r="I43" s="199"/>
      <c r="J43" s="199"/>
      <c r="K43" s="199"/>
      <c r="L43" s="199"/>
      <c r="M43" s="200"/>
    </row>
    <row r="44" spans="2:13" x14ac:dyDescent="0.25">
      <c r="B44" s="197"/>
      <c r="C44" s="199"/>
      <c r="D44" s="199"/>
      <c r="E44" s="199"/>
      <c r="F44" s="199"/>
      <c r="G44" s="199"/>
      <c r="H44" s="199"/>
      <c r="I44" s="199"/>
      <c r="J44" s="199"/>
      <c r="K44" s="199"/>
      <c r="L44" s="199"/>
      <c r="M44" s="200"/>
    </row>
    <row r="45" spans="2:13" x14ac:dyDescent="0.25">
      <c r="B45" s="218"/>
      <c r="C45" s="199"/>
      <c r="D45" s="199"/>
      <c r="E45" s="199"/>
      <c r="F45" s="199"/>
      <c r="G45" s="198"/>
      <c r="H45" s="199"/>
      <c r="I45" s="199"/>
      <c r="J45" s="199"/>
      <c r="K45" s="199"/>
      <c r="L45" s="199"/>
      <c r="M45" s="200"/>
    </row>
    <row r="46" spans="2:13" x14ac:dyDescent="0.25">
      <c r="B46" s="197"/>
      <c r="C46" s="199"/>
      <c r="D46" s="291"/>
      <c r="E46" s="199"/>
      <c r="F46" s="199"/>
      <c r="G46" s="199"/>
      <c r="H46" s="199"/>
      <c r="I46" s="199"/>
      <c r="J46" s="199"/>
      <c r="K46" s="199"/>
      <c r="L46" s="199"/>
      <c r="M46" s="200"/>
    </row>
    <row r="47" spans="2:13" x14ac:dyDescent="0.25">
      <c r="B47" s="197"/>
      <c r="C47" s="199"/>
      <c r="D47" s="199"/>
      <c r="E47" s="199"/>
      <c r="F47" s="199"/>
      <c r="G47" s="199"/>
      <c r="H47" s="199"/>
      <c r="I47" s="199"/>
      <c r="J47" s="199"/>
      <c r="K47" s="199"/>
      <c r="L47" s="199"/>
      <c r="M47" s="200"/>
    </row>
    <row r="48" spans="2:13" x14ac:dyDescent="0.25">
      <c r="B48" s="218"/>
      <c r="C48" s="199"/>
      <c r="D48" s="199"/>
      <c r="E48" s="199"/>
      <c r="F48" s="199"/>
      <c r="G48" s="199"/>
      <c r="H48" s="199"/>
      <c r="I48" s="199"/>
      <c r="J48" s="199"/>
      <c r="K48" s="199"/>
      <c r="L48" s="199"/>
      <c r="M48" s="200"/>
    </row>
    <row r="49" spans="2:13" x14ac:dyDescent="0.25">
      <c r="B49" s="197"/>
      <c r="C49" s="199"/>
      <c r="D49" s="199"/>
      <c r="E49" s="199"/>
      <c r="F49" s="199"/>
      <c r="G49" s="199"/>
      <c r="H49" s="199"/>
      <c r="I49" s="199"/>
      <c r="J49" s="199"/>
      <c r="K49" s="199"/>
      <c r="L49" s="199"/>
      <c r="M49" s="200"/>
    </row>
    <row r="50" spans="2:13" x14ac:dyDescent="0.25">
      <c r="B50" s="197"/>
      <c r="C50" s="198"/>
      <c r="D50" s="199"/>
      <c r="E50" s="199"/>
      <c r="F50" s="199"/>
      <c r="G50" s="199"/>
      <c r="H50" s="199"/>
      <c r="I50" s="199"/>
      <c r="J50" s="199"/>
      <c r="K50" s="199"/>
      <c r="L50" s="199"/>
      <c r="M50" s="200"/>
    </row>
    <row r="51" spans="2:13" x14ac:dyDescent="0.25">
      <c r="B51" s="197"/>
      <c r="C51" s="221"/>
      <c r="D51" s="199"/>
      <c r="E51" s="199"/>
      <c r="F51" s="199"/>
      <c r="G51" s="199"/>
      <c r="H51" s="199"/>
      <c r="I51" s="199"/>
      <c r="J51" s="199"/>
      <c r="K51" s="199"/>
      <c r="L51" s="199"/>
      <c r="M51" s="200"/>
    </row>
    <row r="52" spans="2:13" x14ac:dyDescent="0.25">
      <c r="B52" s="201"/>
      <c r="C52" s="202"/>
      <c r="D52" s="203"/>
      <c r="E52" s="203"/>
      <c r="F52" s="203"/>
      <c r="G52" s="203"/>
      <c r="H52" s="203"/>
      <c r="I52" s="203"/>
      <c r="J52" s="203"/>
      <c r="K52" s="203"/>
      <c r="L52" s="203"/>
      <c r="M52" s="204"/>
    </row>
  </sheetData>
  <pageMargins left="0.7" right="0.7" top="0.75" bottom="0.75" header="0.3" footer="0.3"/>
  <pageSetup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980"/>
  <sheetViews>
    <sheetView showGridLines="0" zoomScale="80" zoomScaleNormal="80" workbookViewId="0">
      <selection activeCell="N1" sqref="N1"/>
    </sheetView>
  </sheetViews>
  <sheetFormatPr defaultColWidth="8.85546875" defaultRowHeight="15" x14ac:dyDescent="0.25"/>
  <cols>
    <col min="1" max="1" width="4.28515625" style="181" customWidth="1"/>
    <col min="2" max="2" width="56.140625" style="180" customWidth="1"/>
    <col min="3" max="3" width="53.28515625" style="180" customWidth="1"/>
    <col min="4" max="4" width="9.7109375" style="180" customWidth="1"/>
    <col min="5"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575</v>
      </c>
      <c r="N1"/>
    </row>
    <row r="2" spans="2:17" s="257" customFormat="1" x14ac:dyDescent="0.25">
      <c r="B2" s="343"/>
      <c r="C2" s="343"/>
      <c r="D2" s="343"/>
      <c r="N2" s="342"/>
    </row>
    <row r="3" spans="2:17" ht="13.5" customHeight="1" x14ac:dyDescent="0.25">
      <c r="B3" s="409" t="s">
        <v>127</v>
      </c>
      <c r="C3" s="207"/>
      <c r="D3" s="292"/>
      <c r="E3" s="292"/>
      <c r="F3" s="292"/>
      <c r="G3" s="292"/>
      <c r="H3" s="292"/>
      <c r="I3" s="292"/>
      <c r="J3" s="292"/>
      <c r="K3" s="292"/>
      <c r="L3" s="292"/>
      <c r="M3" s="292"/>
    </row>
    <row r="4" spans="2:17" ht="15.75" thickBot="1" x14ac:dyDescent="0.3">
      <c r="B4" s="411"/>
      <c r="C4" s="207"/>
      <c r="D4" s="292"/>
      <c r="E4" s="292"/>
      <c r="F4" s="292"/>
      <c r="G4" s="292"/>
      <c r="H4" s="292"/>
      <c r="I4" s="292"/>
      <c r="J4" s="292"/>
      <c r="K4" s="292"/>
      <c r="L4" s="292"/>
      <c r="M4" s="292"/>
    </row>
    <row r="5" spans="2:17" ht="15.75" thickBot="1" x14ac:dyDescent="0.3">
      <c r="B5" s="412" t="s">
        <v>128</v>
      </c>
      <c r="C5" s="412" t="s">
        <v>129</v>
      </c>
      <c r="D5" s="292"/>
      <c r="E5" s="292"/>
      <c r="F5" s="292"/>
      <c r="G5" s="292"/>
      <c r="H5" s="292"/>
      <c r="I5" s="292"/>
      <c r="J5" s="292"/>
      <c r="K5" s="292"/>
      <c r="L5" s="292"/>
      <c r="M5" s="292"/>
    </row>
    <row r="6" spans="2:17" ht="15.75" thickBot="1" x14ac:dyDescent="0.3">
      <c r="B6" s="413" t="s">
        <v>130</v>
      </c>
      <c r="C6" s="414">
        <v>1600</v>
      </c>
      <c r="D6" s="292"/>
      <c r="E6" s="292"/>
      <c r="F6" s="292"/>
      <c r="G6" s="292"/>
      <c r="H6" s="292"/>
      <c r="I6" s="292"/>
      <c r="J6" s="292"/>
      <c r="K6" s="292"/>
      <c r="L6" s="292"/>
      <c r="M6" s="292"/>
    </row>
    <row r="7" spans="2:17" ht="15.75" thickBot="1" x14ac:dyDescent="0.3">
      <c r="B7" s="413" t="s">
        <v>131</v>
      </c>
      <c r="C7" s="414">
        <v>27000</v>
      </c>
      <c r="D7" s="292"/>
      <c r="E7" s="292"/>
      <c r="F7" s="292"/>
      <c r="G7" s="292"/>
      <c r="H7" s="292"/>
      <c r="I7" s="292"/>
      <c r="J7" s="292"/>
      <c r="K7" s="292"/>
      <c r="L7" s="292"/>
      <c r="M7" s="292"/>
    </row>
    <row r="8" spans="2:17" ht="15.75" thickBot="1" x14ac:dyDescent="0.3">
      <c r="B8" s="413" t="s">
        <v>132</v>
      </c>
      <c r="C8" s="414">
        <v>13000</v>
      </c>
      <c r="D8" s="292"/>
      <c r="E8" s="292"/>
      <c r="F8" s="292"/>
      <c r="G8" s="292"/>
      <c r="H8" s="292"/>
      <c r="I8" s="292"/>
      <c r="J8" s="292"/>
      <c r="K8" s="292"/>
      <c r="L8" s="292"/>
      <c r="M8" s="292"/>
    </row>
    <row r="9" spans="2:17" ht="15.75" thickBot="1" x14ac:dyDescent="0.3">
      <c r="B9" s="413" t="s">
        <v>133</v>
      </c>
      <c r="C9" s="384">
        <v>800</v>
      </c>
      <c r="D9" s="292"/>
      <c r="E9" s="292"/>
      <c r="F9" s="292"/>
      <c r="G9" s="292"/>
      <c r="H9" s="292"/>
      <c r="I9" s="292"/>
      <c r="J9" s="292"/>
      <c r="K9" s="292"/>
      <c r="L9" s="292"/>
      <c r="M9" s="292"/>
    </row>
    <row r="10" spans="2:17" ht="15.75" thickBot="1" x14ac:dyDescent="0.3">
      <c r="B10" s="413" t="s">
        <v>134</v>
      </c>
      <c r="C10" s="414">
        <v>4000</v>
      </c>
      <c r="D10" s="292"/>
      <c r="E10" s="292"/>
      <c r="F10" s="292"/>
      <c r="G10" s="292"/>
      <c r="H10" s="292"/>
      <c r="I10" s="292"/>
      <c r="J10" s="292"/>
      <c r="K10" s="292"/>
      <c r="L10" s="292"/>
      <c r="M10" s="292"/>
    </row>
    <row r="11" spans="2:17" ht="15.75" thickBot="1" x14ac:dyDescent="0.3">
      <c r="B11" s="413" t="s">
        <v>135</v>
      </c>
      <c r="C11" s="414">
        <v>5000</v>
      </c>
      <c r="D11" s="292"/>
      <c r="E11" s="292"/>
      <c r="F11" s="292"/>
      <c r="G11" s="292"/>
      <c r="H11" s="292"/>
      <c r="I11" s="292"/>
      <c r="J11" s="292"/>
      <c r="K11" s="292"/>
      <c r="L11" s="292"/>
      <c r="M11" s="292"/>
    </row>
    <row r="12" spans="2:17" ht="15.75" thickBot="1" x14ac:dyDescent="0.3">
      <c r="B12" s="413" t="s">
        <v>136</v>
      </c>
      <c r="C12" s="414">
        <v>1250</v>
      </c>
      <c r="D12" s="292"/>
      <c r="E12" s="292"/>
      <c r="F12" s="292"/>
      <c r="G12" s="292"/>
      <c r="H12" s="292"/>
      <c r="I12" s="292"/>
      <c r="J12" s="292"/>
      <c r="K12" s="292"/>
      <c r="L12" s="292"/>
      <c r="M12" s="292"/>
    </row>
    <row r="13" spans="2:17" ht="15.75" thickBot="1" x14ac:dyDescent="0.3">
      <c r="B13" s="413" t="s">
        <v>137</v>
      </c>
      <c r="C13" s="414">
        <v>3000</v>
      </c>
      <c r="D13" s="292"/>
      <c r="E13" s="292"/>
      <c r="F13" s="292"/>
      <c r="G13" s="292"/>
      <c r="H13" s="292"/>
      <c r="I13" s="292"/>
      <c r="J13" s="292"/>
      <c r="K13" s="292"/>
      <c r="L13" s="292"/>
      <c r="M13" s="292"/>
    </row>
    <row r="14" spans="2:17" ht="15.75" thickBot="1" x14ac:dyDescent="0.3">
      <c r="B14" s="413" t="s">
        <v>138</v>
      </c>
      <c r="C14" s="414">
        <v>5000</v>
      </c>
      <c r="D14" s="292"/>
      <c r="E14" s="292"/>
      <c r="F14" s="292"/>
      <c r="G14" s="292"/>
      <c r="H14" s="292"/>
      <c r="I14" s="292"/>
      <c r="J14" s="292"/>
      <c r="K14" s="292"/>
      <c r="L14" s="292"/>
      <c r="M14" s="292"/>
      <c r="O14" s="183"/>
      <c r="P14" s="183"/>
      <c r="Q14" s="183"/>
    </row>
    <row r="15" spans="2:17" ht="15.4" customHeight="1" x14ac:dyDescent="0.25">
      <c r="B15" s="254"/>
      <c r="C15" s="181"/>
      <c r="D15" s="292"/>
      <c r="E15" s="292"/>
      <c r="F15" s="292"/>
      <c r="G15" s="292"/>
      <c r="H15" s="292"/>
      <c r="I15" s="292"/>
      <c r="J15" s="292"/>
      <c r="K15" s="292"/>
      <c r="L15" s="292"/>
      <c r="M15" s="292"/>
      <c r="O15" s="183"/>
      <c r="P15" s="183"/>
      <c r="Q15" s="183"/>
    </row>
    <row r="16" spans="2:17" ht="16.899999999999999" customHeight="1" x14ac:dyDescent="0.25">
      <c r="B16" s="191"/>
      <c r="O16" s="180"/>
      <c r="P16" s="184"/>
      <c r="Q16" s="184"/>
    </row>
    <row r="17" spans="2:17" ht="16.5" customHeight="1" x14ac:dyDescent="0.25">
      <c r="B17" s="386" t="s">
        <v>629</v>
      </c>
      <c r="C17" s="186"/>
      <c r="D17" s="181"/>
      <c r="O17" s="180"/>
      <c r="P17" s="184"/>
      <c r="Q17" s="184"/>
    </row>
    <row r="18" spans="2:17" x14ac:dyDescent="0.25">
      <c r="B18" s="252"/>
      <c r="C18" s="294"/>
      <c r="D18" s="295"/>
      <c r="E18" s="252"/>
      <c r="F18" s="252"/>
      <c r="G18" s="252"/>
      <c r="H18" s="252"/>
      <c r="I18" s="252"/>
      <c r="J18" s="252"/>
      <c r="K18" s="252"/>
      <c r="L18" s="252"/>
      <c r="M18" s="252"/>
      <c r="O18" s="180"/>
      <c r="P18" s="184"/>
      <c r="Q18" s="184"/>
    </row>
    <row r="19" spans="2:17" x14ac:dyDescent="0.25">
      <c r="B19" s="296" t="s">
        <v>540</v>
      </c>
      <c r="C19" s="297"/>
      <c r="D19" s="252"/>
      <c r="E19" s="252"/>
      <c r="F19" s="252"/>
      <c r="G19" s="252"/>
      <c r="H19" s="252"/>
      <c r="I19" s="252"/>
      <c r="J19" s="252"/>
      <c r="K19" s="252"/>
      <c r="L19" s="252"/>
      <c r="M19" s="252"/>
      <c r="O19" s="180"/>
      <c r="P19" s="184"/>
      <c r="Q19" s="184"/>
    </row>
    <row r="20" spans="2:17" x14ac:dyDescent="0.25">
      <c r="B20" s="252"/>
      <c r="C20" s="294"/>
      <c r="D20" s="252"/>
      <c r="E20" s="252"/>
      <c r="F20" s="252"/>
      <c r="G20" s="252"/>
      <c r="H20" s="252"/>
      <c r="I20" s="252"/>
      <c r="J20" s="252"/>
      <c r="K20" s="252"/>
      <c r="L20" s="252"/>
      <c r="M20" s="252"/>
      <c r="O20" s="180"/>
      <c r="P20" s="184"/>
      <c r="Q20" s="184"/>
    </row>
    <row r="21" spans="2:17" x14ac:dyDescent="0.25">
      <c r="B21" s="298" t="s">
        <v>541</v>
      </c>
      <c r="C21" s="299"/>
      <c r="D21" s="300"/>
      <c r="E21" s="300"/>
      <c r="F21" s="300"/>
      <c r="G21" s="300"/>
      <c r="H21" s="300"/>
      <c r="I21" s="300"/>
      <c r="J21" s="300"/>
      <c r="K21" s="300"/>
      <c r="L21" s="300"/>
      <c r="M21" s="300"/>
      <c r="O21" s="180"/>
      <c r="P21" s="184"/>
      <c r="Q21" s="184"/>
    </row>
    <row r="22" spans="2:17" x14ac:dyDescent="0.25">
      <c r="B22" s="271"/>
      <c r="C22" s="223"/>
      <c r="D22" s="272"/>
      <c r="E22" s="272"/>
      <c r="F22" s="272"/>
      <c r="G22" s="223"/>
      <c r="H22" s="272"/>
      <c r="I22" s="272"/>
      <c r="J22" s="272"/>
      <c r="K22" s="272"/>
      <c r="L22" s="272"/>
      <c r="M22" s="273"/>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9"/>
      <c r="H28" s="199"/>
      <c r="I28" s="199"/>
      <c r="J28" s="199"/>
      <c r="K28" s="199"/>
      <c r="L28" s="199"/>
      <c r="M28" s="200"/>
      <c r="O28" s="180"/>
      <c r="P28" s="184"/>
      <c r="Q28" s="184"/>
    </row>
    <row r="29" spans="2:17" x14ac:dyDescent="0.25">
      <c r="B29" s="201"/>
      <c r="C29" s="202"/>
      <c r="D29" s="203"/>
      <c r="E29" s="203"/>
      <c r="F29" s="203"/>
      <c r="G29" s="203"/>
      <c r="H29" s="203"/>
      <c r="I29" s="203"/>
      <c r="J29" s="203"/>
      <c r="K29" s="203"/>
      <c r="L29" s="203"/>
      <c r="M29" s="204"/>
      <c r="O29" s="180"/>
      <c r="P29" s="184"/>
      <c r="Q29" s="184"/>
    </row>
    <row r="30" spans="2:17" x14ac:dyDescent="0.25">
      <c r="B30" s="181"/>
      <c r="C30" s="205"/>
      <c r="D30" s="181"/>
      <c r="O30" s="180"/>
      <c r="P30" s="184"/>
      <c r="Q30" s="184"/>
    </row>
    <row r="31" spans="2:17" x14ac:dyDescent="0.25">
      <c r="O31" s="180"/>
      <c r="P31" s="184"/>
      <c r="Q31" s="184"/>
    </row>
    <row r="32" spans="2:17" x14ac:dyDescent="0.25">
      <c r="B32" s="386" t="s">
        <v>630</v>
      </c>
      <c r="C32" s="186"/>
      <c r="D32" s="181"/>
      <c r="O32" s="180"/>
      <c r="P32" s="184"/>
      <c r="Q32" s="184"/>
    </row>
    <row r="33" spans="2:17" x14ac:dyDescent="0.25">
      <c r="B33" s="192"/>
      <c r="C33" s="193"/>
      <c r="D33" s="194"/>
      <c r="E33" s="195"/>
      <c r="F33" s="195"/>
      <c r="G33" s="195"/>
      <c r="H33" s="195"/>
      <c r="I33" s="195"/>
      <c r="J33" s="195"/>
      <c r="K33" s="195"/>
      <c r="L33" s="195"/>
      <c r="M33" s="196"/>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198"/>
      <c r="D37" s="199"/>
      <c r="E37" s="199"/>
      <c r="F37" s="199"/>
      <c r="G37" s="198"/>
      <c r="H37" s="199"/>
      <c r="I37" s="199"/>
      <c r="J37" s="199"/>
      <c r="K37" s="199"/>
      <c r="L37" s="199"/>
      <c r="M37" s="200"/>
      <c r="O37" s="180"/>
      <c r="P37" s="184"/>
      <c r="Q37" s="184"/>
    </row>
    <row r="38" spans="2:17" x14ac:dyDescent="0.25">
      <c r="B38" s="197"/>
      <c r="C38" s="198"/>
      <c r="D38" s="199"/>
      <c r="E38" s="199"/>
      <c r="F38" s="199"/>
      <c r="G38" s="199"/>
      <c r="H38" s="199"/>
      <c r="I38" s="199"/>
      <c r="J38" s="199"/>
      <c r="K38" s="199"/>
      <c r="L38" s="199"/>
      <c r="M38" s="200"/>
      <c r="O38" s="180"/>
      <c r="P38" s="184"/>
      <c r="Q38" s="184"/>
    </row>
    <row r="39" spans="2:17" x14ac:dyDescent="0.25">
      <c r="B39" s="197"/>
      <c r="C39" s="198"/>
      <c r="D39" s="199"/>
      <c r="E39" s="199"/>
      <c r="F39" s="199"/>
      <c r="G39" s="199"/>
      <c r="H39" s="199"/>
      <c r="I39" s="199"/>
      <c r="J39" s="199"/>
      <c r="K39" s="199"/>
      <c r="L39" s="199"/>
      <c r="M39" s="200"/>
      <c r="O39" s="180"/>
      <c r="P39" s="184"/>
      <c r="Q39" s="184"/>
    </row>
    <row r="40" spans="2:17" x14ac:dyDescent="0.25">
      <c r="B40" s="197"/>
      <c r="C40" s="198"/>
      <c r="D40" s="199"/>
      <c r="E40" s="199"/>
      <c r="F40" s="199"/>
      <c r="G40" s="199"/>
      <c r="H40" s="199"/>
      <c r="I40" s="199"/>
      <c r="J40" s="199"/>
      <c r="K40" s="199"/>
      <c r="L40" s="199"/>
      <c r="M40" s="200"/>
      <c r="O40" s="180"/>
      <c r="P40" s="184"/>
      <c r="Q40" s="184"/>
    </row>
    <row r="41" spans="2:17" x14ac:dyDescent="0.25">
      <c r="B41" s="197"/>
      <c r="C41" s="198"/>
      <c r="D41" s="199"/>
      <c r="E41" s="199"/>
      <c r="F41" s="199"/>
      <c r="G41" s="199"/>
      <c r="H41" s="199"/>
      <c r="I41" s="199"/>
      <c r="J41" s="199"/>
      <c r="K41" s="199"/>
      <c r="L41" s="199"/>
      <c r="M41" s="200"/>
      <c r="O41" s="180"/>
      <c r="P41" s="184"/>
      <c r="Q41" s="184"/>
    </row>
    <row r="42" spans="2:17" x14ac:dyDescent="0.25">
      <c r="B42" s="197"/>
      <c r="C42" s="198"/>
      <c r="D42" s="199"/>
      <c r="E42" s="199"/>
      <c r="F42" s="199"/>
      <c r="G42" s="199"/>
      <c r="H42" s="199"/>
      <c r="I42" s="199"/>
      <c r="J42" s="199"/>
      <c r="K42" s="199"/>
      <c r="L42" s="199"/>
      <c r="M42" s="200"/>
      <c r="O42" s="180"/>
      <c r="P42" s="184"/>
      <c r="Q42" s="184"/>
    </row>
    <row r="43" spans="2:17" x14ac:dyDescent="0.25">
      <c r="B43" s="197"/>
      <c r="C43" s="198"/>
      <c r="D43" s="199"/>
      <c r="E43" s="199"/>
      <c r="F43" s="199"/>
      <c r="G43" s="199"/>
      <c r="H43" s="199"/>
      <c r="I43" s="199"/>
      <c r="J43" s="199"/>
      <c r="K43" s="199"/>
      <c r="L43" s="199"/>
      <c r="M43" s="200"/>
      <c r="O43" s="180"/>
      <c r="P43" s="184"/>
      <c r="Q43" s="184"/>
    </row>
    <row r="44" spans="2:17" x14ac:dyDescent="0.25">
      <c r="B44" s="201"/>
      <c r="C44" s="202"/>
      <c r="D44" s="203"/>
      <c r="E44" s="203"/>
      <c r="F44" s="203"/>
      <c r="G44" s="203"/>
      <c r="H44" s="203"/>
      <c r="I44" s="203"/>
      <c r="J44" s="203"/>
      <c r="K44" s="203"/>
      <c r="L44" s="203"/>
      <c r="M44" s="204"/>
      <c r="O44" s="180"/>
      <c r="P44" s="184"/>
      <c r="Q44" s="184"/>
    </row>
    <row r="45" spans="2:17" x14ac:dyDescent="0.25">
      <c r="O45" s="180"/>
      <c r="P45" s="184"/>
      <c r="Q45" s="184"/>
    </row>
    <row r="46" spans="2:17" x14ac:dyDescent="0.25">
      <c r="O46" s="180"/>
      <c r="P46" s="184"/>
      <c r="Q46" s="184"/>
    </row>
    <row r="47" spans="2:17" x14ac:dyDescent="0.25">
      <c r="B47" s="181"/>
      <c r="C47" s="181"/>
      <c r="D47" s="181"/>
      <c r="O47" s="180"/>
      <c r="P47" s="184"/>
      <c r="Q47" s="184"/>
    </row>
    <row r="48" spans="2:17" x14ac:dyDescent="0.25">
      <c r="B48" s="181"/>
      <c r="C48" s="181"/>
      <c r="D48" s="181"/>
      <c r="O48" s="180"/>
      <c r="P48" s="184"/>
      <c r="Q48" s="184"/>
    </row>
    <row r="49" spans="2:17" x14ac:dyDescent="0.25">
      <c r="B49" s="181"/>
      <c r="C49" s="181"/>
      <c r="D49" s="181"/>
      <c r="O49" s="180"/>
      <c r="P49" s="184"/>
      <c r="Q49" s="184"/>
    </row>
    <row r="50" spans="2:17" x14ac:dyDescent="0.25">
      <c r="B50" s="181"/>
      <c r="C50" s="181"/>
      <c r="D50" s="181"/>
      <c r="O50" s="180"/>
      <c r="P50" s="184"/>
      <c r="Q50" s="184"/>
    </row>
    <row r="51" spans="2:17" x14ac:dyDescent="0.25">
      <c r="B51" s="181"/>
      <c r="C51" s="181"/>
      <c r="D51" s="181"/>
      <c r="O51" s="180"/>
      <c r="P51" s="184"/>
      <c r="Q51" s="184"/>
    </row>
    <row r="52" spans="2:17" x14ac:dyDescent="0.25">
      <c r="B52" s="181"/>
      <c r="C52" s="181"/>
      <c r="D52" s="181"/>
      <c r="O52" s="180"/>
      <c r="P52" s="184"/>
      <c r="Q52" s="184"/>
    </row>
    <row r="53" spans="2:17" x14ac:dyDescent="0.25">
      <c r="B53" s="181"/>
      <c r="C53" s="181"/>
      <c r="D53" s="181"/>
      <c r="O53" s="180"/>
      <c r="P53" s="184"/>
      <c r="Q53" s="184"/>
    </row>
    <row r="54" spans="2:17" x14ac:dyDescent="0.25">
      <c r="B54" s="181"/>
      <c r="C54" s="181"/>
      <c r="D54" s="181"/>
      <c r="O54" s="180"/>
      <c r="P54" s="184"/>
      <c r="Q54" s="184"/>
    </row>
    <row r="55" spans="2:17" x14ac:dyDescent="0.25">
      <c r="B55" s="181"/>
      <c r="C55" s="181"/>
      <c r="D55" s="181"/>
      <c r="O55" s="180"/>
      <c r="P55" s="184"/>
      <c r="Q55" s="184"/>
    </row>
    <row r="56" spans="2:17" x14ac:dyDescent="0.25">
      <c r="B56" s="181"/>
      <c r="C56" s="181"/>
      <c r="D56" s="181"/>
      <c r="O56" s="180"/>
      <c r="P56" s="184"/>
      <c r="Q56" s="184"/>
    </row>
    <row r="57" spans="2:17" x14ac:dyDescent="0.25">
      <c r="B57" s="181"/>
      <c r="C57" s="181"/>
      <c r="D57" s="181"/>
      <c r="O57" s="180"/>
      <c r="P57" s="184"/>
      <c r="Q57" s="184"/>
    </row>
    <row r="58" spans="2:17" x14ac:dyDescent="0.25">
      <c r="B58" s="181"/>
      <c r="C58" s="181"/>
      <c r="D58" s="181"/>
      <c r="O58" s="180"/>
      <c r="P58" s="184"/>
      <c r="Q58" s="184"/>
    </row>
    <row r="59" spans="2:17" x14ac:dyDescent="0.25">
      <c r="B59" s="181"/>
      <c r="C59" s="181"/>
      <c r="D59" s="181"/>
      <c r="O59" s="180"/>
      <c r="P59" s="184"/>
      <c r="Q59" s="184"/>
    </row>
    <row r="60" spans="2:17" x14ac:dyDescent="0.25">
      <c r="B60" s="181"/>
      <c r="C60" s="181"/>
      <c r="D60" s="181"/>
      <c r="O60" s="180"/>
      <c r="P60" s="184"/>
      <c r="Q60" s="184"/>
    </row>
    <row r="61" spans="2:17" x14ac:dyDescent="0.25">
      <c r="B61" s="181"/>
      <c r="C61" s="181"/>
      <c r="D61" s="181"/>
      <c r="O61" s="180"/>
      <c r="P61" s="184"/>
      <c r="Q61" s="184"/>
    </row>
    <row r="62" spans="2:17" x14ac:dyDescent="0.25">
      <c r="B62" s="181"/>
      <c r="C62" s="181"/>
      <c r="D62" s="181"/>
      <c r="O62" s="180"/>
      <c r="P62" s="184"/>
      <c r="Q62" s="184"/>
    </row>
    <row r="63" spans="2:17" x14ac:dyDescent="0.25">
      <c r="B63" s="181"/>
      <c r="C63" s="181"/>
      <c r="D63" s="181"/>
      <c r="O63" s="180"/>
      <c r="P63" s="184"/>
      <c r="Q63" s="184"/>
    </row>
    <row r="64" spans="2:17" x14ac:dyDescent="0.25">
      <c r="B64" s="181"/>
      <c r="C64" s="181"/>
      <c r="D64" s="181"/>
      <c r="O64" s="180"/>
      <c r="P64" s="184"/>
      <c r="Q64" s="184"/>
    </row>
    <row r="65" spans="2:17" x14ac:dyDescent="0.25">
      <c r="B65" s="181"/>
      <c r="C65" s="181"/>
      <c r="D65" s="181"/>
      <c r="O65" s="180"/>
      <c r="P65" s="184"/>
      <c r="Q65" s="184"/>
    </row>
    <row r="66" spans="2:17" x14ac:dyDescent="0.25">
      <c r="B66" s="181"/>
      <c r="C66" s="181"/>
      <c r="D66" s="181"/>
      <c r="O66" s="180"/>
      <c r="P66" s="184"/>
      <c r="Q66" s="184"/>
    </row>
    <row r="67" spans="2:17" x14ac:dyDescent="0.25">
      <c r="B67" s="181"/>
      <c r="C67" s="181"/>
      <c r="D67" s="181"/>
      <c r="O67" s="180"/>
      <c r="P67" s="184"/>
      <c r="Q67" s="184"/>
    </row>
    <row r="68" spans="2:17" x14ac:dyDescent="0.25">
      <c r="B68" s="181"/>
      <c r="C68" s="181"/>
      <c r="D68" s="181"/>
      <c r="O68" s="180"/>
      <c r="P68" s="184"/>
      <c r="Q68" s="184"/>
    </row>
    <row r="69" spans="2:17" x14ac:dyDescent="0.25">
      <c r="B69" s="181"/>
      <c r="C69" s="181"/>
      <c r="D69" s="181"/>
      <c r="O69" s="180"/>
      <c r="P69" s="184"/>
      <c r="Q69" s="184"/>
    </row>
    <row r="70" spans="2:17" x14ac:dyDescent="0.25">
      <c r="B70" s="181"/>
      <c r="C70" s="181"/>
      <c r="D70" s="181"/>
      <c r="O70" s="180"/>
      <c r="P70" s="184"/>
      <c r="Q70" s="184"/>
    </row>
    <row r="71" spans="2:17" x14ac:dyDescent="0.25">
      <c r="B71" s="181"/>
      <c r="C71" s="181"/>
      <c r="D71" s="181"/>
      <c r="O71" s="180"/>
      <c r="P71" s="184"/>
      <c r="Q71" s="184"/>
    </row>
    <row r="72" spans="2:17" x14ac:dyDescent="0.25">
      <c r="B72" s="181"/>
      <c r="C72" s="181"/>
      <c r="D72" s="181"/>
      <c r="O72" s="180"/>
      <c r="P72" s="184"/>
      <c r="Q72" s="184"/>
    </row>
    <row r="73" spans="2:17" x14ac:dyDescent="0.25">
      <c r="B73" s="181"/>
      <c r="C73" s="181"/>
      <c r="D73" s="181"/>
      <c r="O73" s="180"/>
      <c r="P73" s="184"/>
      <c r="Q73" s="184"/>
    </row>
    <row r="74" spans="2:17" x14ac:dyDescent="0.25">
      <c r="B74" s="181"/>
      <c r="C74" s="181"/>
      <c r="D74" s="181"/>
      <c r="O74" s="180"/>
      <c r="P74" s="184"/>
      <c r="Q74" s="184"/>
    </row>
    <row r="75" spans="2:17" x14ac:dyDescent="0.25">
      <c r="B75" s="181"/>
      <c r="C75" s="181"/>
      <c r="D75" s="181"/>
      <c r="O75" s="180"/>
      <c r="P75" s="184"/>
      <c r="Q75" s="184"/>
    </row>
    <row r="76" spans="2:17" x14ac:dyDescent="0.25">
      <c r="B76" s="181"/>
      <c r="C76" s="181"/>
      <c r="D76" s="181"/>
      <c r="O76" s="180"/>
      <c r="P76" s="184"/>
      <c r="Q76" s="184"/>
    </row>
    <row r="77" spans="2:17" x14ac:dyDescent="0.25">
      <c r="B77" s="181"/>
      <c r="C77" s="181"/>
      <c r="D77" s="181"/>
      <c r="O77" s="180"/>
      <c r="P77" s="184"/>
      <c r="Q77" s="184"/>
    </row>
    <row r="78" spans="2:17" x14ac:dyDescent="0.25">
      <c r="B78" s="181"/>
      <c r="C78" s="181"/>
      <c r="D78" s="181"/>
      <c r="O78" s="180"/>
      <c r="P78" s="184"/>
      <c r="Q78" s="184"/>
    </row>
    <row r="79" spans="2:17" x14ac:dyDescent="0.25">
      <c r="B79" s="181"/>
      <c r="C79" s="181"/>
      <c r="D79" s="181"/>
      <c r="O79" s="180"/>
      <c r="P79" s="184"/>
      <c r="Q79" s="184"/>
    </row>
    <row r="80" spans="2:17" x14ac:dyDescent="0.25">
      <c r="B80" s="181"/>
      <c r="C80" s="181"/>
      <c r="D80" s="181"/>
      <c r="O80" s="180"/>
      <c r="P80" s="184"/>
      <c r="Q80" s="184"/>
    </row>
    <row r="81" spans="2:17" x14ac:dyDescent="0.25">
      <c r="B81" s="181"/>
      <c r="C81" s="181"/>
      <c r="D81" s="181"/>
      <c r="O81" s="180"/>
      <c r="P81" s="184"/>
      <c r="Q81" s="184"/>
    </row>
    <row r="82" spans="2:17" x14ac:dyDescent="0.25">
      <c r="B82" s="181"/>
      <c r="C82" s="181"/>
      <c r="D82" s="181"/>
      <c r="O82" s="180"/>
      <c r="P82" s="184"/>
      <c r="Q82" s="184"/>
    </row>
    <row r="83" spans="2:17" x14ac:dyDescent="0.25">
      <c r="B83" s="181"/>
      <c r="C83" s="181"/>
      <c r="D83" s="181"/>
      <c r="O83" s="180"/>
      <c r="P83" s="184"/>
      <c r="Q83" s="184"/>
    </row>
    <row r="84" spans="2:17" x14ac:dyDescent="0.25">
      <c r="B84" s="181"/>
      <c r="C84" s="181"/>
      <c r="D84" s="181"/>
      <c r="O84" s="180"/>
      <c r="P84" s="184"/>
      <c r="Q84" s="184"/>
    </row>
    <row r="85" spans="2:17" x14ac:dyDescent="0.25">
      <c r="B85" s="181"/>
      <c r="C85" s="181"/>
      <c r="D85" s="181"/>
      <c r="O85" s="180"/>
      <c r="P85" s="184"/>
      <c r="Q85" s="184"/>
    </row>
    <row r="86" spans="2:17" x14ac:dyDescent="0.25">
      <c r="B86" s="181"/>
      <c r="C86" s="181"/>
      <c r="D86" s="181"/>
      <c r="O86" s="180"/>
      <c r="P86" s="184"/>
      <c r="Q86" s="184"/>
    </row>
    <row r="87" spans="2:17" x14ac:dyDescent="0.25">
      <c r="B87" s="181"/>
      <c r="C87" s="181"/>
      <c r="D87" s="181"/>
      <c r="O87" s="180"/>
      <c r="P87" s="184"/>
      <c r="Q87" s="184"/>
    </row>
    <row r="88" spans="2:17" x14ac:dyDescent="0.25">
      <c r="B88" s="181"/>
      <c r="C88" s="181"/>
      <c r="D88" s="181"/>
      <c r="O88" s="180"/>
      <c r="P88" s="184"/>
      <c r="Q88" s="184"/>
    </row>
    <row r="89" spans="2:17" x14ac:dyDescent="0.25">
      <c r="B89" s="181"/>
      <c r="C89" s="181"/>
      <c r="D89" s="181"/>
      <c r="O89" s="180"/>
      <c r="P89" s="184"/>
      <c r="Q89" s="184"/>
    </row>
    <row r="90" spans="2:17" x14ac:dyDescent="0.25">
      <c r="B90" s="181"/>
      <c r="C90" s="181"/>
      <c r="D90" s="181"/>
      <c r="O90" s="180"/>
      <c r="P90" s="184"/>
      <c r="Q90" s="184"/>
    </row>
    <row r="91" spans="2:17" x14ac:dyDescent="0.25">
      <c r="B91" s="181"/>
      <c r="C91" s="181"/>
      <c r="D91" s="181"/>
      <c r="O91" s="180"/>
      <c r="P91" s="184"/>
      <c r="Q91" s="184"/>
    </row>
    <row r="92" spans="2:17" x14ac:dyDescent="0.25">
      <c r="B92" s="181"/>
      <c r="C92" s="181"/>
      <c r="D92" s="181"/>
      <c r="O92" s="180"/>
      <c r="P92" s="184"/>
      <c r="Q92" s="184"/>
    </row>
    <row r="93" spans="2:17" x14ac:dyDescent="0.25">
      <c r="B93" s="181"/>
      <c r="C93" s="181"/>
      <c r="D93" s="181"/>
      <c r="O93" s="180"/>
      <c r="P93" s="184"/>
      <c r="Q93" s="184"/>
    </row>
    <row r="94" spans="2:17" x14ac:dyDescent="0.25">
      <c r="B94" s="181"/>
      <c r="C94" s="181"/>
      <c r="D94" s="181"/>
      <c r="O94" s="180"/>
      <c r="P94" s="184"/>
      <c r="Q94" s="184"/>
    </row>
    <row r="95" spans="2:17" x14ac:dyDescent="0.25">
      <c r="B95" s="181"/>
      <c r="C95" s="181"/>
      <c r="D95" s="181"/>
      <c r="O95" s="180"/>
      <c r="P95" s="184"/>
      <c r="Q95" s="184"/>
    </row>
    <row r="96" spans="2:17" x14ac:dyDescent="0.25">
      <c r="B96" s="181"/>
      <c r="C96" s="181"/>
      <c r="D96" s="181"/>
      <c r="O96" s="180"/>
      <c r="P96" s="184"/>
      <c r="Q96" s="184"/>
    </row>
    <row r="97" spans="2:17" x14ac:dyDescent="0.25">
      <c r="B97" s="181"/>
      <c r="C97" s="181"/>
      <c r="D97" s="181"/>
      <c r="O97" s="180"/>
      <c r="P97" s="184"/>
      <c r="Q97" s="184"/>
    </row>
    <row r="98" spans="2:17" x14ac:dyDescent="0.25">
      <c r="B98" s="181"/>
      <c r="C98" s="181"/>
      <c r="D98" s="181"/>
      <c r="O98" s="180"/>
      <c r="P98" s="184"/>
      <c r="Q98" s="184"/>
    </row>
    <row r="99" spans="2:17" x14ac:dyDescent="0.25">
      <c r="B99" s="181"/>
      <c r="C99" s="181"/>
      <c r="D99" s="181"/>
      <c r="O99" s="180"/>
      <c r="P99" s="184"/>
      <c r="Q99" s="184"/>
    </row>
    <row r="100" spans="2:17" x14ac:dyDescent="0.25">
      <c r="B100" s="181"/>
      <c r="C100" s="181"/>
      <c r="D100" s="181"/>
      <c r="O100" s="180"/>
      <c r="P100" s="184"/>
      <c r="Q100" s="184"/>
    </row>
    <row r="101" spans="2:17" x14ac:dyDescent="0.25">
      <c r="B101" s="181"/>
      <c r="C101" s="181"/>
      <c r="D101" s="181"/>
      <c r="O101" s="180"/>
      <c r="P101" s="184"/>
      <c r="Q101" s="184"/>
    </row>
    <row r="102" spans="2:17" x14ac:dyDescent="0.25">
      <c r="B102" s="181"/>
      <c r="C102" s="181"/>
      <c r="D102" s="181"/>
      <c r="O102" s="180"/>
      <c r="P102" s="184"/>
      <c r="Q102" s="184"/>
    </row>
    <row r="103" spans="2:17" x14ac:dyDescent="0.25">
      <c r="B103" s="181"/>
      <c r="C103" s="181"/>
      <c r="D103" s="181"/>
      <c r="O103" s="180"/>
      <c r="P103" s="184"/>
      <c r="Q103" s="184"/>
    </row>
    <row r="104" spans="2:17" x14ac:dyDescent="0.25">
      <c r="B104" s="181"/>
      <c r="C104" s="181"/>
      <c r="D104" s="181"/>
      <c r="O104" s="180"/>
      <c r="P104" s="184"/>
      <c r="Q104" s="184"/>
    </row>
    <row r="105" spans="2:17" x14ac:dyDescent="0.25">
      <c r="B105" s="181"/>
      <c r="C105" s="181"/>
      <c r="D105" s="181"/>
      <c r="O105" s="180"/>
      <c r="P105" s="184"/>
      <c r="Q105" s="184"/>
    </row>
    <row r="106" spans="2:17" x14ac:dyDescent="0.25">
      <c r="B106" s="181"/>
      <c r="C106" s="181"/>
      <c r="D106" s="181"/>
      <c r="O106" s="180"/>
      <c r="P106" s="184"/>
      <c r="Q106" s="184"/>
    </row>
    <row r="107" spans="2:17" x14ac:dyDescent="0.25">
      <c r="B107" s="181"/>
      <c r="C107" s="181"/>
      <c r="D107" s="181"/>
      <c r="O107" s="180"/>
      <c r="P107" s="184"/>
      <c r="Q107" s="184"/>
    </row>
    <row r="108" spans="2:17" x14ac:dyDescent="0.25">
      <c r="B108" s="181"/>
      <c r="C108" s="181"/>
      <c r="D108" s="181"/>
      <c r="O108" s="180"/>
      <c r="P108" s="184"/>
      <c r="Q108" s="184"/>
    </row>
    <row r="109" spans="2:17" x14ac:dyDescent="0.25">
      <c r="B109" s="181"/>
      <c r="C109" s="181"/>
      <c r="D109" s="181"/>
      <c r="O109" s="180"/>
      <c r="P109" s="184"/>
      <c r="Q109" s="184"/>
    </row>
    <row r="110" spans="2:17" x14ac:dyDescent="0.25">
      <c r="B110" s="181"/>
      <c r="C110" s="181"/>
      <c r="D110" s="181"/>
      <c r="O110" s="180"/>
      <c r="P110" s="184"/>
      <c r="Q110" s="184"/>
    </row>
    <row r="111" spans="2:17" x14ac:dyDescent="0.25">
      <c r="B111" s="181"/>
      <c r="C111" s="181"/>
      <c r="D111" s="181"/>
      <c r="O111" s="180"/>
      <c r="P111" s="184"/>
      <c r="Q111" s="184"/>
    </row>
    <row r="112" spans="2:17" x14ac:dyDescent="0.25">
      <c r="B112" s="181"/>
      <c r="C112" s="181"/>
      <c r="D112" s="181"/>
      <c r="O112" s="180"/>
      <c r="P112" s="184"/>
      <c r="Q112" s="184"/>
    </row>
    <row r="113" spans="2:17" x14ac:dyDescent="0.25">
      <c r="B113" s="181"/>
      <c r="C113" s="181"/>
      <c r="D113" s="181"/>
      <c r="O113" s="180"/>
      <c r="P113" s="184"/>
      <c r="Q113" s="184"/>
    </row>
    <row r="114" spans="2:17" x14ac:dyDescent="0.25">
      <c r="B114" s="181"/>
      <c r="C114" s="181"/>
      <c r="D114" s="181"/>
      <c r="O114" s="180"/>
      <c r="P114" s="184"/>
      <c r="Q114" s="184"/>
    </row>
    <row r="115" spans="2:17" x14ac:dyDescent="0.25">
      <c r="B115" s="181"/>
      <c r="C115" s="181"/>
      <c r="D115" s="181"/>
      <c r="O115" s="180"/>
      <c r="P115" s="184"/>
      <c r="Q115" s="184"/>
    </row>
    <row r="116" spans="2:17" x14ac:dyDescent="0.25">
      <c r="B116" s="181"/>
      <c r="C116" s="181"/>
      <c r="D116" s="181"/>
      <c r="O116" s="180"/>
      <c r="P116" s="184"/>
      <c r="Q116" s="184"/>
    </row>
    <row r="117" spans="2:17" x14ac:dyDescent="0.25">
      <c r="B117" s="181"/>
      <c r="C117" s="181"/>
      <c r="D117" s="181"/>
      <c r="O117" s="180"/>
      <c r="P117" s="184"/>
      <c r="Q117" s="184"/>
    </row>
    <row r="118" spans="2:17" x14ac:dyDescent="0.25">
      <c r="B118" s="181"/>
      <c r="C118" s="181"/>
      <c r="D118" s="181"/>
      <c r="O118" s="180"/>
      <c r="P118" s="184"/>
      <c r="Q118" s="184"/>
    </row>
    <row r="119" spans="2:17" x14ac:dyDescent="0.25">
      <c r="B119" s="181"/>
      <c r="C119" s="181"/>
      <c r="D119" s="181"/>
      <c r="O119" s="180"/>
      <c r="P119" s="184"/>
      <c r="Q119" s="184"/>
    </row>
    <row r="120" spans="2:17" x14ac:dyDescent="0.25">
      <c r="B120" s="181"/>
      <c r="C120" s="181"/>
      <c r="D120" s="181"/>
      <c r="O120" s="180"/>
      <c r="P120" s="184"/>
      <c r="Q120" s="184"/>
    </row>
    <row r="121" spans="2:17" x14ac:dyDescent="0.25">
      <c r="B121" s="181"/>
      <c r="C121" s="181"/>
      <c r="D121" s="181"/>
      <c r="O121" s="180"/>
      <c r="P121" s="184"/>
      <c r="Q121" s="184"/>
    </row>
    <row r="122" spans="2:17" x14ac:dyDescent="0.25">
      <c r="B122" s="181"/>
      <c r="C122" s="181"/>
      <c r="D122" s="181"/>
      <c r="O122" s="180"/>
      <c r="P122" s="184"/>
      <c r="Q122" s="184"/>
    </row>
    <row r="123" spans="2:17" x14ac:dyDescent="0.25">
      <c r="B123" s="181"/>
      <c r="C123" s="181"/>
      <c r="D123" s="181"/>
      <c r="O123" s="180"/>
      <c r="P123" s="184"/>
      <c r="Q123" s="184"/>
    </row>
    <row r="124" spans="2:17" x14ac:dyDescent="0.25">
      <c r="B124" s="181"/>
      <c r="C124" s="181"/>
      <c r="D124" s="181"/>
      <c r="O124" s="180"/>
      <c r="P124" s="184"/>
      <c r="Q124" s="184"/>
    </row>
    <row r="125" spans="2:17" x14ac:dyDescent="0.25">
      <c r="B125" s="181"/>
      <c r="C125" s="181"/>
      <c r="D125" s="181"/>
      <c r="O125" s="180"/>
      <c r="P125" s="184"/>
      <c r="Q125" s="184"/>
    </row>
    <row r="126" spans="2:17" x14ac:dyDescent="0.25">
      <c r="B126" s="181"/>
      <c r="C126" s="181"/>
      <c r="D126" s="181"/>
      <c r="O126" s="180"/>
      <c r="P126" s="184"/>
      <c r="Q126" s="184"/>
    </row>
    <row r="127" spans="2:17" x14ac:dyDescent="0.25">
      <c r="B127" s="181"/>
      <c r="C127" s="181"/>
      <c r="D127" s="181"/>
      <c r="O127" s="180"/>
      <c r="P127" s="184"/>
      <c r="Q127" s="184"/>
    </row>
    <row r="128" spans="2:17" x14ac:dyDescent="0.25">
      <c r="B128" s="181"/>
      <c r="C128" s="181"/>
      <c r="D128" s="181"/>
      <c r="O128" s="180"/>
      <c r="P128" s="184"/>
      <c r="Q128" s="184"/>
    </row>
    <row r="129" spans="2:17" x14ac:dyDescent="0.25">
      <c r="B129" s="181"/>
      <c r="C129" s="181"/>
      <c r="D129" s="181"/>
      <c r="O129" s="180"/>
      <c r="P129" s="184"/>
      <c r="Q129" s="184"/>
    </row>
    <row r="130" spans="2:17" x14ac:dyDescent="0.25">
      <c r="B130" s="181"/>
      <c r="C130" s="181"/>
      <c r="D130" s="181"/>
      <c r="O130" s="180"/>
      <c r="P130" s="184"/>
      <c r="Q130" s="184"/>
    </row>
    <row r="131" spans="2:17" x14ac:dyDescent="0.25">
      <c r="B131" s="181"/>
      <c r="C131" s="181"/>
      <c r="D131" s="181"/>
      <c r="O131" s="180"/>
      <c r="P131" s="184"/>
      <c r="Q131" s="184"/>
    </row>
    <row r="132" spans="2:17" x14ac:dyDescent="0.25">
      <c r="B132" s="181"/>
      <c r="C132" s="181"/>
      <c r="D132" s="181"/>
      <c r="O132" s="180"/>
      <c r="P132" s="184"/>
      <c r="Q132" s="184"/>
    </row>
    <row r="133" spans="2:17" x14ac:dyDescent="0.25">
      <c r="B133" s="181"/>
      <c r="C133" s="181"/>
      <c r="D133" s="181"/>
      <c r="O133" s="180"/>
      <c r="P133" s="184"/>
      <c r="Q133" s="184"/>
    </row>
    <row r="134" spans="2:17" x14ac:dyDescent="0.25">
      <c r="B134" s="181"/>
      <c r="C134" s="181"/>
      <c r="D134" s="181"/>
      <c r="O134" s="180"/>
      <c r="P134" s="184"/>
      <c r="Q134" s="184"/>
    </row>
    <row r="135" spans="2:17" x14ac:dyDescent="0.25">
      <c r="B135" s="181"/>
      <c r="C135" s="181"/>
      <c r="D135" s="181"/>
      <c r="O135" s="180"/>
      <c r="P135" s="184"/>
      <c r="Q135" s="184"/>
    </row>
    <row r="136" spans="2:17" x14ac:dyDescent="0.25">
      <c r="B136" s="181"/>
      <c r="C136" s="181"/>
      <c r="D136" s="181"/>
      <c r="O136" s="180"/>
      <c r="P136" s="184"/>
      <c r="Q136" s="184"/>
    </row>
    <row r="137" spans="2:17" x14ac:dyDescent="0.25">
      <c r="B137" s="181"/>
      <c r="C137" s="181"/>
      <c r="D137" s="181"/>
      <c r="O137" s="180"/>
      <c r="P137" s="184"/>
      <c r="Q137" s="184"/>
    </row>
    <row r="138" spans="2:17" x14ac:dyDescent="0.25">
      <c r="B138" s="181"/>
      <c r="C138" s="181"/>
      <c r="D138" s="181"/>
      <c r="O138" s="180"/>
      <c r="P138" s="184"/>
      <c r="Q138" s="184"/>
    </row>
    <row r="139" spans="2:17" x14ac:dyDescent="0.25">
      <c r="B139" s="181"/>
      <c r="C139" s="181"/>
      <c r="D139" s="181"/>
      <c r="O139" s="180"/>
      <c r="P139" s="184"/>
      <c r="Q139" s="184"/>
    </row>
    <row r="140" spans="2:17" x14ac:dyDescent="0.25">
      <c r="B140" s="181"/>
      <c r="C140" s="181"/>
      <c r="D140" s="181"/>
      <c r="O140" s="180"/>
      <c r="P140" s="184"/>
      <c r="Q140" s="184"/>
    </row>
    <row r="141" spans="2:17" x14ac:dyDescent="0.25">
      <c r="B141" s="181"/>
      <c r="C141" s="181"/>
      <c r="D141" s="181"/>
      <c r="O141" s="180"/>
      <c r="P141" s="184"/>
      <c r="Q141" s="184"/>
    </row>
    <row r="142" spans="2:17" x14ac:dyDescent="0.25">
      <c r="B142" s="181"/>
      <c r="C142" s="181"/>
      <c r="D142" s="181"/>
      <c r="O142" s="180"/>
      <c r="P142" s="184"/>
      <c r="Q142" s="184"/>
    </row>
    <row r="143" spans="2:17" x14ac:dyDescent="0.25">
      <c r="B143" s="181"/>
      <c r="C143" s="181"/>
      <c r="D143" s="181"/>
      <c r="O143" s="180"/>
      <c r="P143" s="184"/>
      <c r="Q143" s="184"/>
    </row>
    <row r="144" spans="2:17" x14ac:dyDescent="0.25">
      <c r="B144" s="181"/>
      <c r="C144" s="181"/>
      <c r="D144" s="181"/>
      <c r="O144" s="180"/>
      <c r="P144" s="184"/>
      <c r="Q144" s="184"/>
    </row>
    <row r="145" spans="2:17" x14ac:dyDescent="0.25">
      <c r="B145" s="181"/>
      <c r="C145" s="181"/>
      <c r="D145" s="181"/>
      <c r="O145" s="180"/>
      <c r="P145" s="184"/>
      <c r="Q145" s="184"/>
    </row>
    <row r="146" spans="2:17" x14ac:dyDescent="0.25">
      <c r="B146" s="181"/>
      <c r="C146" s="181"/>
      <c r="D146" s="181"/>
      <c r="O146" s="180"/>
      <c r="P146" s="184"/>
      <c r="Q146" s="184"/>
    </row>
    <row r="147" spans="2:17" x14ac:dyDescent="0.25">
      <c r="B147" s="181"/>
      <c r="C147" s="181"/>
      <c r="D147" s="181"/>
      <c r="O147" s="180"/>
      <c r="P147" s="184"/>
      <c r="Q147" s="184"/>
    </row>
    <row r="148" spans="2:17" x14ac:dyDescent="0.25">
      <c r="B148" s="181"/>
      <c r="C148" s="181"/>
      <c r="D148" s="181"/>
      <c r="O148" s="180"/>
      <c r="P148" s="184"/>
      <c r="Q148" s="184"/>
    </row>
    <row r="149" spans="2:17" x14ac:dyDescent="0.25">
      <c r="B149" s="181"/>
      <c r="C149" s="181"/>
      <c r="D149" s="181"/>
      <c r="O149" s="180"/>
      <c r="P149" s="184"/>
      <c r="Q149" s="184"/>
    </row>
    <row r="150" spans="2:17" x14ac:dyDescent="0.25">
      <c r="B150" s="181"/>
      <c r="C150" s="181"/>
      <c r="D150" s="181"/>
      <c r="O150" s="180"/>
      <c r="P150" s="184"/>
      <c r="Q150" s="184"/>
    </row>
    <row r="151" spans="2:17" x14ac:dyDescent="0.25">
      <c r="B151" s="181"/>
      <c r="C151" s="181"/>
      <c r="D151" s="181"/>
      <c r="O151" s="180"/>
      <c r="P151" s="184"/>
      <c r="Q151" s="184"/>
    </row>
    <row r="152" spans="2:17" x14ac:dyDescent="0.25">
      <c r="B152" s="181"/>
      <c r="C152" s="181"/>
      <c r="D152" s="181"/>
      <c r="O152" s="180"/>
      <c r="P152" s="184"/>
      <c r="Q152" s="184"/>
    </row>
    <row r="153" spans="2:17" x14ac:dyDescent="0.25">
      <c r="B153" s="181"/>
      <c r="C153" s="181"/>
      <c r="D153" s="181"/>
      <c r="O153" s="180"/>
      <c r="P153" s="184"/>
      <c r="Q153" s="184"/>
    </row>
    <row r="154" spans="2:17" x14ac:dyDescent="0.25">
      <c r="B154" s="181"/>
      <c r="C154" s="181"/>
      <c r="D154" s="181"/>
      <c r="O154" s="180"/>
      <c r="P154" s="184"/>
      <c r="Q154" s="184"/>
    </row>
    <row r="155" spans="2:17" x14ac:dyDescent="0.25">
      <c r="B155" s="181"/>
      <c r="C155" s="181"/>
      <c r="D155" s="181"/>
      <c r="O155" s="180"/>
      <c r="P155" s="184"/>
      <c r="Q155" s="184"/>
    </row>
    <row r="156" spans="2:17" x14ac:dyDescent="0.25">
      <c r="B156" s="181"/>
      <c r="C156" s="181"/>
      <c r="D156" s="181"/>
      <c r="O156" s="180"/>
      <c r="P156" s="184"/>
      <c r="Q156" s="184"/>
    </row>
    <row r="157" spans="2:17" x14ac:dyDescent="0.25">
      <c r="B157" s="181"/>
      <c r="C157" s="181"/>
      <c r="D157" s="181"/>
      <c r="O157" s="180"/>
      <c r="P157" s="184"/>
      <c r="Q157" s="184"/>
    </row>
    <row r="158" spans="2:17" x14ac:dyDescent="0.25">
      <c r="B158" s="181"/>
      <c r="C158" s="181"/>
      <c r="D158" s="181"/>
      <c r="O158" s="180"/>
      <c r="P158" s="184"/>
      <c r="Q158" s="184"/>
    </row>
    <row r="159" spans="2:17" x14ac:dyDescent="0.25">
      <c r="B159" s="181"/>
      <c r="C159" s="181"/>
      <c r="D159" s="181"/>
      <c r="O159" s="180"/>
      <c r="P159" s="184"/>
      <c r="Q159" s="184"/>
    </row>
    <row r="160" spans="2:17" x14ac:dyDescent="0.25">
      <c r="B160" s="181"/>
      <c r="C160" s="181"/>
      <c r="D160" s="181"/>
      <c r="O160" s="180"/>
      <c r="P160" s="184"/>
      <c r="Q160" s="184"/>
    </row>
    <row r="161" spans="2:17" x14ac:dyDescent="0.25">
      <c r="B161" s="181"/>
      <c r="C161" s="181"/>
      <c r="D161" s="181"/>
      <c r="O161" s="180"/>
      <c r="P161" s="184"/>
      <c r="Q161" s="184"/>
    </row>
    <row r="162" spans="2:17" x14ac:dyDescent="0.25">
      <c r="B162" s="181"/>
      <c r="C162" s="181"/>
      <c r="D162" s="181"/>
      <c r="O162" s="180"/>
      <c r="P162" s="184"/>
      <c r="Q162" s="184"/>
    </row>
    <row r="163" spans="2:17" x14ac:dyDescent="0.25">
      <c r="B163" s="181"/>
      <c r="C163" s="181"/>
      <c r="D163" s="181"/>
      <c r="O163" s="180"/>
      <c r="P163" s="184"/>
      <c r="Q163" s="184"/>
    </row>
    <row r="164" spans="2:17" x14ac:dyDescent="0.25">
      <c r="B164" s="181"/>
      <c r="C164" s="181"/>
      <c r="D164" s="181"/>
      <c r="O164" s="180"/>
      <c r="P164" s="184"/>
      <c r="Q164" s="184"/>
    </row>
    <row r="165" spans="2:17" x14ac:dyDescent="0.25">
      <c r="B165" s="181"/>
      <c r="C165" s="181"/>
      <c r="D165" s="181"/>
      <c r="O165" s="180"/>
      <c r="P165" s="184"/>
      <c r="Q165" s="184"/>
    </row>
    <row r="166" spans="2:17" x14ac:dyDescent="0.25">
      <c r="B166" s="181"/>
      <c r="C166" s="181"/>
      <c r="D166" s="181"/>
      <c r="O166" s="180"/>
      <c r="P166" s="184"/>
      <c r="Q166" s="184"/>
    </row>
    <row r="167" spans="2:17" x14ac:dyDescent="0.25">
      <c r="B167" s="181"/>
      <c r="C167" s="181"/>
      <c r="D167" s="181"/>
      <c r="O167" s="180"/>
      <c r="P167" s="184"/>
      <c r="Q167" s="184"/>
    </row>
    <row r="168" spans="2:17" x14ac:dyDescent="0.25">
      <c r="B168" s="181"/>
      <c r="C168" s="181"/>
      <c r="D168" s="181"/>
      <c r="O168" s="180"/>
      <c r="P168" s="184"/>
      <c r="Q168" s="184"/>
    </row>
    <row r="169" spans="2:17" x14ac:dyDescent="0.25">
      <c r="B169" s="181"/>
      <c r="C169" s="181"/>
      <c r="D169" s="181"/>
      <c r="O169" s="180"/>
      <c r="P169" s="184"/>
      <c r="Q169" s="184"/>
    </row>
    <row r="170" spans="2:17" x14ac:dyDescent="0.25">
      <c r="B170" s="181"/>
      <c r="C170" s="181"/>
      <c r="D170" s="181"/>
      <c r="O170" s="180"/>
      <c r="P170" s="184"/>
      <c r="Q170" s="184"/>
    </row>
    <row r="171" spans="2:17" x14ac:dyDescent="0.25">
      <c r="B171" s="181"/>
      <c r="C171" s="181"/>
      <c r="D171" s="181"/>
      <c r="O171" s="180"/>
      <c r="P171" s="184"/>
      <c r="Q171" s="184"/>
    </row>
    <row r="172" spans="2:17" x14ac:dyDescent="0.25">
      <c r="B172" s="181"/>
      <c r="C172" s="181"/>
      <c r="D172" s="181"/>
      <c r="O172" s="180"/>
      <c r="P172" s="184"/>
      <c r="Q172" s="184"/>
    </row>
    <row r="173" spans="2:17" x14ac:dyDescent="0.25">
      <c r="B173" s="181"/>
      <c r="C173" s="181"/>
      <c r="D173" s="181"/>
      <c r="O173" s="180"/>
      <c r="P173" s="184"/>
      <c r="Q173" s="184"/>
    </row>
    <row r="174" spans="2:17" x14ac:dyDescent="0.25">
      <c r="B174" s="181"/>
      <c r="C174" s="181"/>
      <c r="D174" s="181"/>
      <c r="O174" s="180"/>
      <c r="P174" s="184"/>
      <c r="Q174" s="184"/>
    </row>
    <row r="175" spans="2:17" x14ac:dyDescent="0.25">
      <c r="B175" s="181"/>
      <c r="C175" s="181"/>
      <c r="D175" s="181"/>
      <c r="O175" s="180"/>
      <c r="P175" s="184"/>
      <c r="Q175" s="184"/>
    </row>
    <row r="176" spans="2:17" x14ac:dyDescent="0.25">
      <c r="B176" s="181"/>
      <c r="C176" s="181"/>
      <c r="D176" s="181"/>
      <c r="O176" s="180"/>
      <c r="P176" s="184"/>
      <c r="Q176" s="184"/>
    </row>
    <row r="177" spans="2:17" x14ac:dyDescent="0.25">
      <c r="B177" s="181"/>
      <c r="C177" s="181"/>
      <c r="D177" s="181"/>
      <c r="O177" s="180"/>
      <c r="P177" s="184"/>
      <c r="Q177" s="184"/>
    </row>
    <row r="178" spans="2:17" x14ac:dyDescent="0.25">
      <c r="B178" s="181"/>
      <c r="C178" s="181"/>
      <c r="D178" s="181"/>
      <c r="O178" s="180"/>
      <c r="P178" s="184"/>
      <c r="Q178" s="184"/>
    </row>
    <row r="179" spans="2:17" x14ac:dyDescent="0.25">
      <c r="B179" s="181"/>
      <c r="C179" s="181"/>
      <c r="D179" s="181"/>
      <c r="O179" s="180"/>
      <c r="P179" s="184"/>
      <c r="Q179" s="184"/>
    </row>
    <row r="180" spans="2:17" x14ac:dyDescent="0.25">
      <c r="B180" s="181"/>
      <c r="C180" s="181"/>
      <c r="D180" s="181"/>
      <c r="O180" s="180"/>
      <c r="P180" s="184"/>
      <c r="Q180" s="184"/>
    </row>
    <row r="181" spans="2:17" x14ac:dyDescent="0.25">
      <c r="B181" s="181"/>
      <c r="C181" s="181"/>
      <c r="D181" s="181"/>
      <c r="O181" s="180"/>
      <c r="P181" s="184"/>
      <c r="Q181" s="184"/>
    </row>
    <row r="182" spans="2:17" x14ac:dyDescent="0.25">
      <c r="B182" s="181"/>
      <c r="C182" s="181"/>
      <c r="D182" s="181"/>
      <c r="O182" s="180"/>
      <c r="P182" s="184"/>
      <c r="Q182" s="184"/>
    </row>
    <row r="183" spans="2:17" x14ac:dyDescent="0.25">
      <c r="B183" s="181"/>
      <c r="C183" s="181"/>
      <c r="D183" s="181"/>
      <c r="O183" s="180"/>
      <c r="P183" s="184"/>
      <c r="Q183" s="184"/>
    </row>
    <row r="184" spans="2:17" x14ac:dyDescent="0.25">
      <c r="B184" s="181"/>
      <c r="C184" s="181"/>
      <c r="D184" s="181"/>
      <c r="O184" s="180"/>
      <c r="P184" s="184"/>
      <c r="Q184" s="184"/>
    </row>
    <row r="185" spans="2:17" x14ac:dyDescent="0.25">
      <c r="B185" s="181"/>
      <c r="C185" s="181"/>
      <c r="D185" s="181"/>
      <c r="O185" s="180"/>
      <c r="P185" s="184"/>
      <c r="Q185" s="184"/>
    </row>
    <row r="186" spans="2:17" x14ac:dyDescent="0.25">
      <c r="B186" s="181"/>
      <c r="C186" s="181"/>
      <c r="D186" s="181"/>
      <c r="O186" s="180"/>
      <c r="P186" s="184"/>
      <c r="Q186" s="184"/>
    </row>
    <row r="187" spans="2:17" x14ac:dyDescent="0.25">
      <c r="B187" s="181"/>
      <c r="C187" s="181"/>
      <c r="D187" s="181"/>
      <c r="O187" s="180"/>
      <c r="P187" s="184"/>
      <c r="Q187" s="184"/>
    </row>
    <row r="188" spans="2:17" x14ac:dyDescent="0.25">
      <c r="B188" s="181"/>
      <c r="C188" s="181"/>
      <c r="D188" s="181"/>
      <c r="O188" s="180"/>
      <c r="P188" s="184"/>
      <c r="Q188" s="184"/>
    </row>
    <row r="189" spans="2:17" x14ac:dyDescent="0.25">
      <c r="B189" s="181"/>
      <c r="C189" s="181"/>
      <c r="D189" s="181"/>
      <c r="O189" s="180"/>
      <c r="P189" s="184"/>
      <c r="Q189" s="184"/>
    </row>
    <row r="190" spans="2:17" x14ac:dyDescent="0.25">
      <c r="B190" s="181"/>
      <c r="C190" s="181"/>
      <c r="D190" s="181"/>
      <c r="O190" s="180"/>
      <c r="P190" s="184"/>
      <c r="Q190" s="184"/>
    </row>
    <row r="191" spans="2:17" x14ac:dyDescent="0.25">
      <c r="B191" s="181"/>
      <c r="C191" s="181"/>
      <c r="D191" s="181"/>
      <c r="O191" s="180"/>
      <c r="P191" s="184"/>
      <c r="Q191" s="184"/>
    </row>
    <row r="192" spans="2:17" x14ac:dyDescent="0.25">
      <c r="B192" s="181"/>
      <c r="C192" s="181"/>
      <c r="D192" s="181"/>
      <c r="O192" s="180"/>
      <c r="P192" s="184"/>
      <c r="Q192" s="184"/>
    </row>
    <row r="193" spans="2:17" x14ac:dyDescent="0.25">
      <c r="B193" s="181"/>
      <c r="C193" s="181"/>
      <c r="D193" s="181"/>
      <c r="O193" s="180"/>
      <c r="P193" s="184"/>
      <c r="Q193" s="184"/>
    </row>
    <row r="194" spans="2:17" x14ac:dyDescent="0.25">
      <c r="B194" s="181"/>
      <c r="C194" s="181"/>
      <c r="D194" s="181"/>
      <c r="O194" s="180"/>
      <c r="P194" s="184"/>
      <c r="Q194" s="184"/>
    </row>
    <row r="195" spans="2:17" x14ac:dyDescent="0.25">
      <c r="B195" s="181"/>
      <c r="C195" s="181"/>
      <c r="D195" s="181"/>
      <c r="O195" s="180"/>
      <c r="P195" s="184"/>
      <c r="Q195" s="184"/>
    </row>
    <row r="196" spans="2:17" x14ac:dyDescent="0.25">
      <c r="B196" s="181"/>
      <c r="C196" s="181"/>
      <c r="D196" s="181"/>
      <c r="O196" s="180"/>
      <c r="P196" s="184"/>
      <c r="Q196" s="184"/>
    </row>
    <row r="197" spans="2:17" x14ac:dyDescent="0.25">
      <c r="B197" s="181"/>
      <c r="C197" s="181"/>
      <c r="D197" s="181"/>
      <c r="O197" s="180"/>
      <c r="P197" s="184"/>
      <c r="Q197" s="184"/>
    </row>
    <row r="198" spans="2:17" x14ac:dyDescent="0.25">
      <c r="B198" s="181"/>
      <c r="C198" s="181"/>
      <c r="D198" s="181"/>
      <c r="O198" s="180"/>
      <c r="P198" s="184"/>
      <c r="Q198" s="184"/>
    </row>
    <row r="199" spans="2:17" x14ac:dyDescent="0.25">
      <c r="B199" s="181"/>
      <c r="C199" s="181"/>
      <c r="D199" s="181"/>
      <c r="O199" s="180"/>
      <c r="P199" s="184"/>
      <c r="Q199" s="184"/>
    </row>
    <row r="200" spans="2:17" x14ac:dyDescent="0.25">
      <c r="B200" s="181"/>
      <c r="C200" s="181"/>
      <c r="D200" s="181"/>
      <c r="O200" s="180"/>
      <c r="P200" s="184"/>
      <c r="Q200" s="184"/>
    </row>
    <row r="201" spans="2:17" x14ac:dyDescent="0.25">
      <c r="B201" s="181"/>
      <c r="C201" s="181"/>
      <c r="D201" s="181"/>
      <c r="O201" s="180"/>
      <c r="P201" s="184"/>
      <c r="Q201" s="184"/>
    </row>
    <row r="202" spans="2:17" x14ac:dyDescent="0.25">
      <c r="B202" s="181"/>
      <c r="C202" s="181"/>
      <c r="D202" s="181"/>
      <c r="O202" s="180"/>
      <c r="P202" s="184"/>
      <c r="Q202" s="184"/>
    </row>
    <row r="203" spans="2:17" x14ac:dyDescent="0.25">
      <c r="B203" s="181"/>
      <c r="C203" s="181"/>
      <c r="D203" s="181"/>
      <c r="O203" s="180"/>
      <c r="P203" s="184"/>
      <c r="Q203" s="184"/>
    </row>
    <row r="204" spans="2:17" x14ac:dyDescent="0.25">
      <c r="B204" s="181"/>
      <c r="C204" s="181"/>
      <c r="D204" s="181"/>
      <c r="O204" s="180"/>
      <c r="P204" s="184"/>
      <c r="Q204" s="184"/>
    </row>
    <row r="205" spans="2:17" x14ac:dyDescent="0.25">
      <c r="B205" s="181"/>
      <c r="C205" s="181"/>
      <c r="D205" s="181"/>
      <c r="O205" s="180"/>
      <c r="P205" s="184"/>
      <c r="Q205" s="184"/>
    </row>
    <row r="206" spans="2:17" x14ac:dyDescent="0.25">
      <c r="B206" s="181"/>
      <c r="C206" s="181"/>
      <c r="D206" s="181"/>
      <c r="O206" s="180"/>
      <c r="P206" s="184"/>
      <c r="Q206" s="184"/>
    </row>
    <row r="207" spans="2:17" x14ac:dyDescent="0.25">
      <c r="B207" s="181"/>
      <c r="C207" s="181"/>
      <c r="D207" s="181"/>
      <c r="O207" s="180"/>
      <c r="P207" s="184"/>
      <c r="Q207" s="184"/>
    </row>
    <row r="208" spans="2:17" x14ac:dyDescent="0.25">
      <c r="B208" s="181"/>
      <c r="C208" s="181"/>
      <c r="D208" s="181"/>
      <c r="O208" s="180"/>
      <c r="P208" s="184"/>
      <c r="Q208" s="184"/>
    </row>
    <row r="209" spans="2:17" x14ac:dyDescent="0.25">
      <c r="B209" s="181"/>
      <c r="C209" s="181"/>
      <c r="D209" s="181"/>
      <c r="O209" s="180"/>
      <c r="P209" s="184"/>
      <c r="Q209" s="184"/>
    </row>
    <row r="210" spans="2:17" x14ac:dyDescent="0.25">
      <c r="B210" s="181"/>
      <c r="C210" s="181"/>
      <c r="D210" s="181"/>
      <c r="O210" s="180"/>
      <c r="P210" s="184"/>
      <c r="Q210" s="184"/>
    </row>
    <row r="211" spans="2:17" x14ac:dyDescent="0.25">
      <c r="B211" s="181"/>
      <c r="C211" s="181"/>
      <c r="D211" s="181"/>
      <c r="O211" s="180"/>
      <c r="P211" s="184"/>
      <c r="Q211" s="184"/>
    </row>
    <row r="212" spans="2:17" x14ac:dyDescent="0.25">
      <c r="B212" s="181"/>
      <c r="C212" s="181"/>
      <c r="D212" s="181"/>
      <c r="O212" s="180"/>
      <c r="P212" s="184"/>
      <c r="Q212" s="184"/>
    </row>
    <row r="213" spans="2:17" x14ac:dyDescent="0.25">
      <c r="B213" s="181"/>
      <c r="C213" s="181"/>
      <c r="D213" s="181"/>
      <c r="O213" s="180"/>
      <c r="P213" s="184"/>
      <c r="Q213" s="184"/>
    </row>
    <row r="214" spans="2:17" x14ac:dyDescent="0.25">
      <c r="B214" s="181"/>
      <c r="C214" s="181"/>
      <c r="D214" s="181"/>
      <c r="O214" s="180"/>
      <c r="P214" s="184"/>
      <c r="Q214" s="184"/>
    </row>
    <row r="215" spans="2:17" x14ac:dyDescent="0.25">
      <c r="B215" s="181"/>
      <c r="C215" s="181"/>
      <c r="D215" s="181"/>
      <c r="O215" s="180"/>
      <c r="P215" s="184"/>
      <c r="Q215" s="184"/>
    </row>
    <row r="216" spans="2:17" x14ac:dyDescent="0.25">
      <c r="B216" s="181"/>
      <c r="C216" s="181"/>
      <c r="D216" s="181"/>
      <c r="O216" s="180"/>
      <c r="P216" s="184"/>
      <c r="Q216" s="184"/>
    </row>
    <row r="217" spans="2:17" x14ac:dyDescent="0.25">
      <c r="B217" s="181"/>
      <c r="C217" s="181"/>
      <c r="D217" s="181"/>
      <c r="O217" s="180"/>
      <c r="P217" s="184"/>
      <c r="Q217" s="184"/>
    </row>
    <row r="218" spans="2:17" x14ac:dyDescent="0.25">
      <c r="B218" s="181"/>
      <c r="C218" s="181"/>
      <c r="D218" s="181"/>
      <c r="O218" s="180"/>
      <c r="P218" s="184"/>
      <c r="Q218" s="184"/>
    </row>
    <row r="219" spans="2:17" x14ac:dyDescent="0.25">
      <c r="B219" s="181"/>
      <c r="C219" s="181"/>
      <c r="D219" s="181"/>
      <c r="O219" s="180"/>
      <c r="P219" s="184"/>
      <c r="Q219" s="184"/>
    </row>
    <row r="220" spans="2:17" x14ac:dyDescent="0.25">
      <c r="B220" s="181"/>
      <c r="C220" s="181"/>
      <c r="D220" s="181"/>
      <c r="O220" s="180"/>
      <c r="P220" s="184"/>
      <c r="Q220" s="184"/>
    </row>
    <row r="221" spans="2:17" x14ac:dyDescent="0.25">
      <c r="B221" s="181"/>
      <c r="C221" s="181"/>
      <c r="D221" s="181"/>
      <c r="O221" s="180"/>
      <c r="P221" s="184"/>
      <c r="Q221" s="184"/>
    </row>
    <row r="222" spans="2:17" x14ac:dyDescent="0.25">
      <c r="B222" s="181"/>
      <c r="C222" s="181"/>
      <c r="D222" s="181"/>
      <c r="O222" s="180"/>
      <c r="P222" s="184"/>
      <c r="Q222" s="184"/>
    </row>
    <row r="223" spans="2:17" x14ac:dyDescent="0.25">
      <c r="B223" s="181"/>
      <c r="C223" s="181"/>
      <c r="D223" s="181"/>
      <c r="O223" s="180"/>
      <c r="P223" s="184"/>
      <c r="Q223" s="184"/>
    </row>
    <row r="224" spans="2:17" x14ac:dyDescent="0.25">
      <c r="B224" s="181"/>
      <c r="C224" s="181"/>
      <c r="D224" s="181"/>
      <c r="O224" s="180"/>
      <c r="P224" s="184"/>
      <c r="Q224" s="184"/>
    </row>
    <row r="225" spans="2:17" x14ac:dyDescent="0.25">
      <c r="B225" s="181"/>
      <c r="C225" s="181"/>
      <c r="D225" s="181"/>
      <c r="O225" s="180"/>
      <c r="P225" s="184"/>
      <c r="Q225" s="184"/>
    </row>
    <row r="226" spans="2:17" x14ac:dyDescent="0.25">
      <c r="B226" s="181"/>
      <c r="C226" s="181"/>
      <c r="D226" s="181"/>
      <c r="O226" s="180"/>
      <c r="P226" s="184"/>
      <c r="Q226" s="184"/>
    </row>
    <row r="227" spans="2:17" x14ac:dyDescent="0.25">
      <c r="B227" s="181"/>
      <c r="C227" s="181"/>
      <c r="D227" s="181"/>
      <c r="O227" s="180"/>
      <c r="P227" s="184"/>
      <c r="Q227" s="184"/>
    </row>
    <row r="228" spans="2:17" x14ac:dyDescent="0.25">
      <c r="B228" s="181"/>
      <c r="C228" s="181"/>
      <c r="D228" s="181"/>
      <c r="O228" s="180"/>
      <c r="P228" s="184"/>
      <c r="Q228" s="184"/>
    </row>
    <row r="229" spans="2:17" x14ac:dyDescent="0.25">
      <c r="B229" s="181"/>
      <c r="C229" s="181"/>
      <c r="D229" s="181"/>
      <c r="O229" s="180"/>
      <c r="P229" s="184"/>
      <c r="Q229" s="184"/>
    </row>
    <row r="230" spans="2:17" x14ac:dyDescent="0.25">
      <c r="B230" s="181"/>
      <c r="C230" s="181"/>
      <c r="D230" s="181"/>
      <c r="O230" s="180"/>
      <c r="P230" s="184"/>
      <c r="Q230" s="184"/>
    </row>
    <row r="231" spans="2:17" x14ac:dyDescent="0.25">
      <c r="B231" s="181"/>
      <c r="C231" s="181"/>
      <c r="D231" s="181"/>
      <c r="O231" s="180"/>
      <c r="P231" s="184"/>
      <c r="Q231" s="184"/>
    </row>
    <row r="232" spans="2:17" x14ac:dyDescent="0.25">
      <c r="B232" s="181"/>
      <c r="C232" s="181"/>
      <c r="D232" s="181"/>
      <c r="O232" s="180"/>
      <c r="P232" s="184"/>
      <c r="Q232" s="184"/>
    </row>
    <row r="233" spans="2:17" x14ac:dyDescent="0.25">
      <c r="B233" s="181"/>
      <c r="C233" s="181"/>
      <c r="D233" s="181"/>
      <c r="O233" s="180"/>
      <c r="P233" s="184"/>
      <c r="Q233" s="184"/>
    </row>
    <row r="234" spans="2:17" x14ac:dyDescent="0.25">
      <c r="B234" s="181"/>
      <c r="C234" s="181"/>
      <c r="D234" s="181"/>
      <c r="O234" s="180"/>
      <c r="P234" s="184"/>
      <c r="Q234" s="184"/>
    </row>
    <row r="235" spans="2:17" x14ac:dyDescent="0.25">
      <c r="B235" s="181"/>
      <c r="C235" s="181"/>
      <c r="D235" s="181"/>
      <c r="O235" s="180"/>
      <c r="P235" s="184"/>
      <c r="Q235" s="184"/>
    </row>
    <row r="236" spans="2:17" x14ac:dyDescent="0.25">
      <c r="B236" s="181"/>
      <c r="C236" s="181"/>
      <c r="D236" s="181"/>
      <c r="O236" s="180"/>
      <c r="P236" s="184"/>
      <c r="Q236" s="184"/>
    </row>
    <row r="237" spans="2:17" x14ac:dyDescent="0.25">
      <c r="B237" s="181"/>
      <c r="C237" s="181"/>
      <c r="D237" s="181"/>
      <c r="O237" s="180"/>
      <c r="P237" s="184"/>
      <c r="Q237" s="184"/>
    </row>
    <row r="238" spans="2:17" x14ac:dyDescent="0.25">
      <c r="B238" s="181"/>
      <c r="C238" s="181"/>
      <c r="D238" s="181"/>
      <c r="O238" s="180"/>
      <c r="P238" s="184"/>
      <c r="Q238" s="184"/>
    </row>
    <row r="239" spans="2:17" x14ac:dyDescent="0.25">
      <c r="B239" s="181"/>
      <c r="C239" s="181"/>
      <c r="D239" s="181"/>
      <c r="O239" s="180"/>
      <c r="P239" s="184"/>
      <c r="Q239" s="184"/>
    </row>
    <row r="240" spans="2:17" x14ac:dyDescent="0.25">
      <c r="B240" s="181"/>
      <c r="C240" s="181"/>
      <c r="D240" s="181"/>
      <c r="O240" s="180"/>
      <c r="P240" s="184"/>
      <c r="Q240" s="184"/>
    </row>
    <row r="241" spans="2:17" x14ac:dyDescent="0.25">
      <c r="B241" s="181"/>
      <c r="C241" s="181"/>
      <c r="D241" s="181"/>
      <c r="O241" s="180"/>
      <c r="P241" s="184"/>
      <c r="Q241" s="184"/>
    </row>
    <row r="242" spans="2:17" x14ac:dyDescent="0.25">
      <c r="B242" s="181"/>
      <c r="C242" s="181"/>
      <c r="D242" s="181"/>
      <c r="O242" s="180"/>
      <c r="P242" s="184"/>
      <c r="Q242" s="184"/>
    </row>
    <row r="243" spans="2:17" x14ac:dyDescent="0.25">
      <c r="B243" s="181"/>
      <c r="C243" s="181"/>
      <c r="D243" s="181"/>
      <c r="O243" s="180"/>
      <c r="P243" s="184"/>
      <c r="Q243" s="184"/>
    </row>
    <row r="244" spans="2:17" x14ac:dyDescent="0.25">
      <c r="B244" s="181"/>
      <c r="C244" s="181"/>
      <c r="D244" s="181"/>
      <c r="O244" s="180"/>
      <c r="P244" s="184"/>
      <c r="Q244" s="184"/>
    </row>
    <row r="245" spans="2:17" x14ac:dyDescent="0.25">
      <c r="B245" s="181"/>
      <c r="C245" s="181"/>
      <c r="D245" s="181"/>
      <c r="O245" s="180"/>
      <c r="P245" s="184"/>
      <c r="Q245" s="184"/>
    </row>
    <row r="246" spans="2:17" x14ac:dyDescent="0.25">
      <c r="B246" s="181"/>
      <c r="C246" s="181"/>
      <c r="D246" s="181"/>
      <c r="O246" s="180"/>
      <c r="P246" s="184"/>
      <c r="Q246" s="184"/>
    </row>
    <row r="247" spans="2:17" x14ac:dyDescent="0.25">
      <c r="B247" s="181"/>
      <c r="C247" s="181"/>
      <c r="D247" s="181"/>
      <c r="O247" s="180"/>
      <c r="P247" s="184"/>
      <c r="Q247" s="184"/>
    </row>
    <row r="248" spans="2:17" x14ac:dyDescent="0.25">
      <c r="B248" s="181"/>
      <c r="C248" s="181"/>
      <c r="D248" s="181"/>
      <c r="O248" s="180"/>
      <c r="P248" s="184"/>
      <c r="Q248" s="184"/>
    </row>
    <row r="249" spans="2:17" x14ac:dyDescent="0.25">
      <c r="B249" s="181"/>
      <c r="C249" s="181"/>
      <c r="D249" s="181"/>
      <c r="O249" s="180"/>
      <c r="P249" s="184"/>
      <c r="Q249" s="184"/>
    </row>
    <row r="250" spans="2:17" x14ac:dyDescent="0.25">
      <c r="B250" s="181"/>
      <c r="C250" s="181"/>
      <c r="D250" s="181"/>
      <c r="O250" s="180"/>
      <c r="P250" s="184"/>
      <c r="Q250" s="184"/>
    </row>
    <row r="251" spans="2:17" x14ac:dyDescent="0.25">
      <c r="B251" s="181"/>
      <c r="C251" s="181"/>
      <c r="D251" s="181"/>
      <c r="O251" s="180"/>
      <c r="P251" s="184"/>
      <c r="Q251" s="184"/>
    </row>
    <row r="252" spans="2:17" x14ac:dyDescent="0.25">
      <c r="B252" s="181"/>
      <c r="C252" s="181"/>
      <c r="D252" s="181"/>
      <c r="O252" s="180"/>
      <c r="P252" s="184"/>
      <c r="Q252" s="184"/>
    </row>
    <row r="253" spans="2:17" x14ac:dyDescent="0.25">
      <c r="B253" s="181"/>
      <c r="C253" s="181"/>
      <c r="D253" s="181"/>
      <c r="O253" s="180"/>
      <c r="P253" s="184"/>
      <c r="Q253" s="184"/>
    </row>
    <row r="254" spans="2:17" x14ac:dyDescent="0.25">
      <c r="B254" s="181"/>
      <c r="C254" s="181"/>
      <c r="D254" s="181"/>
      <c r="O254" s="180"/>
      <c r="P254" s="184"/>
      <c r="Q254" s="184"/>
    </row>
    <row r="255" spans="2:17" x14ac:dyDescent="0.25">
      <c r="B255" s="181"/>
      <c r="C255" s="181"/>
      <c r="D255" s="181"/>
      <c r="O255" s="180"/>
      <c r="P255" s="184"/>
      <c r="Q255" s="184"/>
    </row>
    <row r="256" spans="2:17" x14ac:dyDescent="0.25">
      <c r="B256" s="181"/>
      <c r="C256" s="181"/>
      <c r="D256" s="181"/>
      <c r="O256" s="180"/>
      <c r="P256" s="184"/>
      <c r="Q256" s="184"/>
    </row>
    <row r="257" spans="2:17" x14ac:dyDescent="0.25">
      <c r="B257" s="181"/>
      <c r="C257" s="181"/>
      <c r="D257" s="181"/>
      <c r="O257" s="180"/>
      <c r="P257" s="184"/>
      <c r="Q257" s="184"/>
    </row>
    <row r="258" spans="2:17" x14ac:dyDescent="0.25">
      <c r="B258" s="181"/>
      <c r="C258" s="181"/>
      <c r="D258" s="181"/>
      <c r="O258" s="180"/>
      <c r="P258" s="184"/>
      <c r="Q258" s="184"/>
    </row>
    <row r="259" spans="2:17" x14ac:dyDescent="0.25">
      <c r="B259" s="181"/>
      <c r="C259" s="181"/>
      <c r="D259" s="181"/>
      <c r="O259" s="180"/>
      <c r="P259" s="184"/>
      <c r="Q259" s="184"/>
    </row>
    <row r="260" spans="2:17" x14ac:dyDescent="0.25">
      <c r="B260" s="181"/>
      <c r="C260" s="181"/>
      <c r="D260" s="181"/>
      <c r="O260" s="180"/>
      <c r="P260" s="184"/>
      <c r="Q260" s="184"/>
    </row>
    <row r="261" spans="2:17" x14ac:dyDescent="0.25">
      <c r="B261" s="181"/>
      <c r="C261" s="181"/>
      <c r="D261" s="181"/>
      <c r="O261" s="180"/>
      <c r="P261" s="184"/>
      <c r="Q261" s="184"/>
    </row>
    <row r="262" spans="2:17" x14ac:dyDescent="0.25">
      <c r="B262" s="181"/>
      <c r="C262" s="181"/>
      <c r="D262" s="181"/>
      <c r="O262" s="180"/>
      <c r="P262" s="184"/>
      <c r="Q262" s="184"/>
    </row>
    <row r="263" spans="2:17" x14ac:dyDescent="0.25">
      <c r="B263" s="181"/>
      <c r="C263" s="181"/>
      <c r="D263" s="181"/>
      <c r="O263" s="180"/>
      <c r="P263" s="184"/>
      <c r="Q263" s="184"/>
    </row>
    <row r="264" spans="2:17" x14ac:dyDescent="0.25">
      <c r="B264" s="181"/>
      <c r="C264" s="181"/>
      <c r="D264" s="181"/>
      <c r="O264" s="180"/>
      <c r="P264" s="184"/>
      <c r="Q264" s="184"/>
    </row>
    <row r="265" spans="2:17" x14ac:dyDescent="0.25">
      <c r="B265" s="181"/>
      <c r="C265" s="181"/>
      <c r="D265" s="181"/>
      <c r="O265" s="180"/>
      <c r="P265" s="184"/>
      <c r="Q265" s="184"/>
    </row>
    <row r="266" spans="2:17" x14ac:dyDescent="0.25">
      <c r="B266" s="181"/>
      <c r="C266" s="181"/>
      <c r="D266" s="181"/>
      <c r="O266" s="180"/>
      <c r="P266" s="184"/>
      <c r="Q266" s="184"/>
    </row>
    <row r="267" spans="2:17" x14ac:dyDescent="0.25">
      <c r="B267" s="181"/>
      <c r="C267" s="181"/>
      <c r="D267" s="181"/>
      <c r="O267" s="180"/>
      <c r="P267" s="184"/>
      <c r="Q267" s="184"/>
    </row>
    <row r="268" spans="2:17" x14ac:dyDescent="0.25">
      <c r="B268" s="181"/>
      <c r="C268" s="181"/>
      <c r="D268" s="181"/>
      <c r="O268" s="180"/>
      <c r="P268" s="184"/>
      <c r="Q268" s="184"/>
    </row>
    <row r="269" spans="2:17" x14ac:dyDescent="0.25">
      <c r="B269" s="181"/>
      <c r="C269" s="181"/>
      <c r="D269" s="181"/>
      <c r="O269" s="180"/>
      <c r="P269" s="184"/>
      <c r="Q269" s="184"/>
    </row>
    <row r="270" spans="2:17" x14ac:dyDescent="0.25">
      <c r="B270" s="181"/>
      <c r="C270" s="181"/>
      <c r="D270" s="181"/>
      <c r="O270" s="180"/>
      <c r="P270" s="184"/>
      <c r="Q270" s="184"/>
    </row>
    <row r="271" spans="2:17" x14ac:dyDescent="0.25">
      <c r="B271" s="181"/>
      <c r="C271" s="181"/>
      <c r="D271" s="181"/>
      <c r="O271" s="180"/>
      <c r="P271" s="184"/>
      <c r="Q271" s="184"/>
    </row>
    <row r="272" spans="2:17" x14ac:dyDescent="0.25">
      <c r="B272" s="181"/>
      <c r="C272" s="181"/>
      <c r="D272" s="181"/>
      <c r="O272" s="180"/>
      <c r="P272" s="184"/>
      <c r="Q272" s="184"/>
    </row>
    <row r="273" spans="2:17" x14ac:dyDescent="0.25">
      <c r="B273" s="181"/>
      <c r="C273" s="181"/>
      <c r="D273" s="181"/>
      <c r="O273" s="180"/>
      <c r="P273" s="184"/>
      <c r="Q273" s="184"/>
    </row>
    <row r="274" spans="2:17" x14ac:dyDescent="0.25">
      <c r="B274" s="181"/>
      <c r="C274" s="181"/>
      <c r="D274" s="181"/>
      <c r="O274" s="180"/>
      <c r="P274" s="184"/>
      <c r="Q274" s="184"/>
    </row>
    <row r="275" spans="2:17" x14ac:dyDescent="0.25">
      <c r="B275" s="181"/>
      <c r="C275" s="181"/>
      <c r="D275" s="181"/>
      <c r="O275" s="180"/>
      <c r="P275" s="184"/>
      <c r="Q275" s="184"/>
    </row>
    <row r="276" spans="2:17" x14ac:dyDescent="0.25">
      <c r="B276" s="181"/>
      <c r="C276" s="181"/>
      <c r="D276" s="181"/>
      <c r="O276" s="180"/>
      <c r="P276" s="184"/>
      <c r="Q276" s="184"/>
    </row>
    <row r="277" spans="2:17" x14ac:dyDescent="0.25">
      <c r="B277" s="181"/>
      <c r="C277" s="181"/>
      <c r="D277" s="181"/>
      <c r="O277" s="180"/>
      <c r="P277" s="184"/>
      <c r="Q277" s="184"/>
    </row>
    <row r="278" spans="2:17" x14ac:dyDescent="0.25">
      <c r="B278" s="181"/>
      <c r="C278" s="181"/>
      <c r="D278" s="181"/>
      <c r="O278" s="180"/>
      <c r="P278" s="184"/>
      <c r="Q278" s="184"/>
    </row>
    <row r="279" spans="2:17" x14ac:dyDescent="0.25">
      <c r="B279" s="181"/>
      <c r="C279" s="181"/>
      <c r="D279" s="181"/>
      <c r="O279" s="180"/>
      <c r="P279" s="184"/>
      <c r="Q279" s="184"/>
    </row>
    <row r="280" spans="2:17" x14ac:dyDescent="0.25">
      <c r="B280" s="181"/>
      <c r="C280" s="181"/>
      <c r="D280" s="181"/>
      <c r="O280" s="180"/>
      <c r="P280" s="184"/>
      <c r="Q280" s="184"/>
    </row>
    <row r="281" spans="2:17" x14ac:dyDescent="0.25">
      <c r="B281" s="181"/>
      <c r="C281" s="181"/>
      <c r="D281" s="181"/>
      <c r="O281" s="180"/>
      <c r="P281" s="184"/>
      <c r="Q281" s="184"/>
    </row>
    <row r="282" spans="2:17" x14ac:dyDescent="0.25">
      <c r="B282" s="181"/>
      <c r="C282" s="181"/>
      <c r="D282" s="181"/>
      <c r="O282" s="180"/>
      <c r="P282" s="184"/>
      <c r="Q282" s="184"/>
    </row>
    <row r="283" spans="2:17" x14ac:dyDescent="0.25">
      <c r="B283" s="181"/>
      <c r="C283" s="181"/>
      <c r="D283" s="181"/>
      <c r="O283" s="180"/>
      <c r="P283" s="184"/>
      <c r="Q283" s="184"/>
    </row>
    <row r="284" spans="2:17" x14ac:dyDescent="0.25">
      <c r="B284" s="181"/>
      <c r="C284" s="181"/>
      <c r="D284" s="181"/>
      <c r="O284" s="180"/>
      <c r="P284" s="184"/>
      <c r="Q284" s="184"/>
    </row>
    <row r="285" spans="2:17" x14ac:dyDescent="0.25">
      <c r="B285" s="181"/>
      <c r="C285" s="181"/>
      <c r="D285" s="181"/>
      <c r="O285" s="180"/>
      <c r="P285" s="184"/>
      <c r="Q285" s="184"/>
    </row>
    <row r="286" spans="2:17" x14ac:dyDescent="0.25">
      <c r="B286" s="181"/>
      <c r="C286" s="181"/>
      <c r="D286" s="181"/>
      <c r="O286" s="180"/>
      <c r="P286" s="184"/>
      <c r="Q286" s="184"/>
    </row>
    <row r="287" spans="2:17" x14ac:dyDescent="0.25">
      <c r="B287" s="181"/>
      <c r="C287" s="181"/>
      <c r="D287" s="181"/>
      <c r="O287" s="180"/>
      <c r="P287" s="184"/>
      <c r="Q287" s="184"/>
    </row>
    <row r="288" spans="2:17" x14ac:dyDescent="0.25">
      <c r="B288" s="181"/>
      <c r="C288" s="181"/>
      <c r="D288" s="181"/>
      <c r="O288" s="180"/>
      <c r="P288" s="184"/>
      <c r="Q288" s="184"/>
    </row>
    <row r="289" spans="2:17" x14ac:dyDescent="0.25">
      <c r="B289" s="181"/>
      <c r="C289" s="181"/>
      <c r="D289" s="181"/>
      <c r="O289" s="180"/>
      <c r="P289" s="184"/>
      <c r="Q289" s="184"/>
    </row>
    <row r="290" spans="2:17" x14ac:dyDescent="0.25">
      <c r="B290" s="181"/>
      <c r="C290" s="181"/>
      <c r="D290" s="181"/>
      <c r="O290" s="180"/>
      <c r="P290" s="184"/>
      <c r="Q290" s="184"/>
    </row>
    <row r="291" spans="2:17" x14ac:dyDescent="0.25">
      <c r="B291" s="181"/>
      <c r="C291" s="181"/>
      <c r="D291" s="181"/>
      <c r="O291" s="180"/>
      <c r="P291" s="184"/>
      <c r="Q291" s="184"/>
    </row>
    <row r="292" spans="2:17" x14ac:dyDescent="0.25">
      <c r="B292" s="181"/>
      <c r="C292" s="181"/>
      <c r="D292" s="181"/>
      <c r="O292" s="180"/>
      <c r="P292" s="184"/>
      <c r="Q292" s="184"/>
    </row>
    <row r="293" spans="2:17" x14ac:dyDescent="0.25">
      <c r="B293" s="181"/>
      <c r="C293" s="181"/>
      <c r="D293" s="181"/>
      <c r="O293" s="180"/>
      <c r="P293" s="184"/>
      <c r="Q293" s="184"/>
    </row>
    <row r="294" spans="2:17" x14ac:dyDescent="0.25">
      <c r="B294" s="181"/>
      <c r="C294" s="181"/>
      <c r="D294" s="181"/>
      <c r="O294" s="180"/>
      <c r="P294" s="184"/>
      <c r="Q294" s="184"/>
    </row>
    <row r="295" spans="2:17" x14ac:dyDescent="0.25">
      <c r="B295" s="181"/>
      <c r="C295" s="181"/>
      <c r="D295" s="181"/>
      <c r="O295" s="180"/>
      <c r="P295" s="184"/>
      <c r="Q295" s="184"/>
    </row>
    <row r="296" spans="2:17" x14ac:dyDescent="0.25">
      <c r="B296" s="181"/>
      <c r="C296" s="181"/>
      <c r="D296" s="181"/>
      <c r="O296" s="180"/>
      <c r="P296" s="184"/>
      <c r="Q296" s="184"/>
    </row>
    <row r="297" spans="2:17" x14ac:dyDescent="0.25">
      <c r="B297" s="181"/>
      <c r="C297" s="181"/>
      <c r="D297" s="181"/>
      <c r="O297" s="180"/>
      <c r="P297" s="184"/>
      <c r="Q297" s="184"/>
    </row>
    <row r="298" spans="2:17" x14ac:dyDescent="0.25">
      <c r="B298" s="181"/>
      <c r="C298" s="181"/>
      <c r="D298" s="181"/>
      <c r="O298" s="180"/>
      <c r="P298" s="184"/>
      <c r="Q298" s="184"/>
    </row>
    <row r="299" spans="2:17" x14ac:dyDescent="0.25">
      <c r="B299" s="181"/>
      <c r="C299" s="181"/>
      <c r="D299" s="181"/>
      <c r="O299" s="180"/>
      <c r="P299" s="184"/>
      <c r="Q299" s="184"/>
    </row>
    <row r="300" spans="2:17" x14ac:dyDescent="0.25">
      <c r="B300" s="181"/>
      <c r="C300" s="181"/>
      <c r="D300" s="181"/>
      <c r="O300" s="180"/>
      <c r="P300" s="184"/>
      <c r="Q300" s="184"/>
    </row>
    <row r="301" spans="2:17" x14ac:dyDescent="0.25">
      <c r="B301" s="181"/>
      <c r="C301" s="181"/>
      <c r="D301" s="181"/>
      <c r="O301" s="180"/>
      <c r="P301" s="184"/>
      <c r="Q301" s="184"/>
    </row>
    <row r="302" spans="2:17" x14ac:dyDescent="0.25">
      <c r="B302" s="181"/>
      <c r="C302" s="181"/>
      <c r="D302" s="181"/>
      <c r="O302" s="180"/>
      <c r="P302" s="184"/>
      <c r="Q302" s="184"/>
    </row>
    <row r="303" spans="2:17" x14ac:dyDescent="0.25">
      <c r="B303" s="181"/>
      <c r="C303" s="181"/>
      <c r="D303" s="181"/>
      <c r="O303" s="180"/>
      <c r="P303" s="184"/>
      <c r="Q303" s="184"/>
    </row>
    <row r="304" spans="2:17" x14ac:dyDescent="0.25">
      <c r="B304" s="181"/>
      <c r="C304" s="181"/>
      <c r="D304" s="181"/>
      <c r="O304" s="180"/>
      <c r="P304" s="184"/>
      <c r="Q304" s="184"/>
    </row>
    <row r="305" spans="2:17" x14ac:dyDescent="0.25">
      <c r="B305" s="181"/>
      <c r="C305" s="181"/>
      <c r="D305" s="181"/>
      <c r="O305" s="180"/>
      <c r="P305" s="184"/>
      <c r="Q305" s="184"/>
    </row>
    <row r="306" spans="2:17" x14ac:dyDescent="0.25">
      <c r="B306" s="181"/>
      <c r="C306" s="181"/>
      <c r="D306" s="181"/>
      <c r="O306" s="180"/>
      <c r="P306" s="184"/>
      <c r="Q306" s="184"/>
    </row>
    <row r="307" spans="2:17" x14ac:dyDescent="0.25">
      <c r="B307" s="181"/>
      <c r="C307" s="181"/>
      <c r="D307" s="181"/>
      <c r="O307" s="180"/>
      <c r="P307" s="184"/>
      <c r="Q307" s="184"/>
    </row>
    <row r="308" spans="2:17" x14ac:dyDescent="0.25">
      <c r="B308" s="181"/>
      <c r="C308" s="181"/>
      <c r="D308" s="181"/>
      <c r="O308" s="180"/>
      <c r="P308" s="184"/>
      <c r="Q308" s="184"/>
    </row>
    <row r="309" spans="2:17" x14ac:dyDescent="0.25">
      <c r="B309" s="181"/>
      <c r="C309" s="181"/>
      <c r="D309" s="181"/>
      <c r="O309" s="180"/>
      <c r="P309" s="184"/>
      <c r="Q309" s="184"/>
    </row>
    <row r="310" spans="2:17" x14ac:dyDescent="0.25">
      <c r="B310" s="181"/>
      <c r="C310" s="181"/>
      <c r="D310" s="181"/>
      <c r="O310" s="180"/>
      <c r="P310" s="184"/>
      <c r="Q310" s="184"/>
    </row>
    <row r="311" spans="2:17" x14ac:dyDescent="0.25">
      <c r="B311" s="181"/>
      <c r="C311" s="181"/>
      <c r="D311" s="181"/>
      <c r="O311" s="180"/>
      <c r="P311" s="184"/>
      <c r="Q311" s="184"/>
    </row>
    <row r="312" spans="2:17" x14ac:dyDescent="0.25">
      <c r="B312" s="181"/>
      <c r="C312" s="181"/>
      <c r="D312" s="181"/>
      <c r="O312" s="180"/>
      <c r="P312" s="184"/>
      <c r="Q312" s="184"/>
    </row>
    <row r="313" spans="2:17" x14ac:dyDescent="0.25">
      <c r="B313" s="181"/>
      <c r="C313" s="181"/>
      <c r="D313" s="181"/>
      <c r="O313" s="180"/>
      <c r="P313" s="184"/>
      <c r="Q313" s="184"/>
    </row>
    <row r="314" spans="2:17" x14ac:dyDescent="0.25">
      <c r="B314" s="181"/>
      <c r="C314" s="181"/>
      <c r="D314" s="181"/>
      <c r="O314" s="180"/>
      <c r="P314" s="184"/>
      <c r="Q314" s="184"/>
    </row>
    <row r="315" spans="2:17" x14ac:dyDescent="0.25">
      <c r="B315" s="181"/>
      <c r="C315" s="181"/>
      <c r="D315" s="181"/>
      <c r="O315" s="180"/>
      <c r="P315" s="184"/>
      <c r="Q315" s="184"/>
    </row>
    <row r="316" spans="2:17" x14ac:dyDescent="0.25">
      <c r="B316" s="181"/>
      <c r="C316" s="181"/>
      <c r="D316" s="181"/>
      <c r="O316" s="180"/>
      <c r="P316" s="184"/>
      <c r="Q316" s="184"/>
    </row>
    <row r="317" spans="2:17" x14ac:dyDescent="0.25">
      <c r="B317" s="181"/>
      <c r="C317" s="181"/>
      <c r="D317" s="181"/>
      <c r="O317" s="180"/>
      <c r="P317" s="184"/>
      <c r="Q317" s="184"/>
    </row>
    <row r="318" spans="2:17" x14ac:dyDescent="0.25">
      <c r="B318" s="181"/>
      <c r="C318" s="181"/>
      <c r="D318" s="181"/>
      <c r="O318" s="180"/>
      <c r="P318" s="184"/>
      <c r="Q318" s="184"/>
    </row>
    <row r="319" spans="2:17" x14ac:dyDescent="0.25">
      <c r="B319" s="181"/>
      <c r="C319" s="181"/>
      <c r="D319" s="181"/>
      <c r="O319" s="180"/>
      <c r="P319" s="184"/>
      <c r="Q319" s="184"/>
    </row>
    <row r="320" spans="2:17" x14ac:dyDescent="0.25">
      <c r="B320" s="181"/>
      <c r="C320" s="181"/>
      <c r="D320" s="181"/>
      <c r="O320" s="180"/>
      <c r="P320" s="184"/>
      <c r="Q320" s="184"/>
    </row>
    <row r="321" spans="2:17" x14ac:dyDescent="0.25">
      <c r="B321" s="181"/>
      <c r="C321" s="181"/>
      <c r="D321" s="181"/>
      <c r="O321" s="180"/>
      <c r="P321" s="184"/>
      <c r="Q321" s="184"/>
    </row>
    <row r="322" spans="2:17" x14ac:dyDescent="0.25">
      <c r="B322" s="181"/>
      <c r="C322" s="181"/>
      <c r="D322" s="181"/>
      <c r="O322" s="180"/>
      <c r="P322" s="184"/>
      <c r="Q322" s="184"/>
    </row>
    <row r="323" spans="2:17" x14ac:dyDescent="0.25">
      <c r="B323" s="181"/>
      <c r="C323" s="181"/>
      <c r="D323" s="181"/>
      <c r="O323" s="180"/>
      <c r="P323" s="184"/>
      <c r="Q323" s="184"/>
    </row>
    <row r="324" spans="2:17" x14ac:dyDescent="0.25">
      <c r="B324" s="181"/>
      <c r="C324" s="181"/>
      <c r="D324" s="181"/>
      <c r="O324" s="180"/>
      <c r="P324" s="184"/>
      <c r="Q324" s="184"/>
    </row>
    <row r="325" spans="2:17" x14ac:dyDescent="0.25">
      <c r="B325" s="181"/>
      <c r="C325" s="181"/>
      <c r="D325" s="181"/>
      <c r="O325" s="180"/>
      <c r="P325" s="184"/>
      <c r="Q325" s="184"/>
    </row>
    <row r="326" spans="2:17" x14ac:dyDescent="0.25">
      <c r="B326" s="181"/>
      <c r="C326" s="181"/>
      <c r="D326" s="181"/>
      <c r="O326" s="180"/>
      <c r="P326" s="184"/>
      <c r="Q326" s="184"/>
    </row>
    <row r="327" spans="2:17" x14ac:dyDescent="0.25">
      <c r="B327" s="181"/>
      <c r="C327" s="181"/>
      <c r="D327" s="181"/>
      <c r="O327" s="180"/>
      <c r="P327" s="184"/>
      <c r="Q327" s="184"/>
    </row>
    <row r="328" spans="2:17" x14ac:dyDescent="0.25">
      <c r="B328" s="181"/>
      <c r="C328" s="181"/>
      <c r="D328" s="181"/>
      <c r="O328" s="180"/>
      <c r="P328" s="184"/>
      <c r="Q328" s="184"/>
    </row>
    <row r="329" spans="2:17" x14ac:dyDescent="0.25">
      <c r="B329" s="181"/>
      <c r="C329" s="181"/>
      <c r="D329" s="181"/>
      <c r="O329" s="180"/>
      <c r="P329" s="184"/>
      <c r="Q329" s="184"/>
    </row>
    <row r="330" spans="2:17" x14ac:dyDescent="0.25">
      <c r="B330" s="181"/>
      <c r="C330" s="181"/>
      <c r="D330" s="181"/>
      <c r="O330" s="180"/>
      <c r="P330" s="184"/>
      <c r="Q330" s="184"/>
    </row>
    <row r="331" spans="2:17" x14ac:dyDescent="0.25">
      <c r="B331" s="181"/>
      <c r="C331" s="181"/>
      <c r="D331" s="181"/>
      <c r="O331" s="180"/>
      <c r="P331" s="184"/>
      <c r="Q331" s="184"/>
    </row>
    <row r="332" spans="2:17" x14ac:dyDescent="0.25">
      <c r="B332" s="181"/>
      <c r="C332" s="181"/>
      <c r="D332" s="181"/>
      <c r="O332" s="180"/>
      <c r="P332" s="184"/>
      <c r="Q332" s="184"/>
    </row>
    <row r="333" spans="2:17" x14ac:dyDescent="0.25">
      <c r="B333" s="181"/>
      <c r="C333" s="181"/>
      <c r="D333" s="181"/>
      <c r="O333" s="180"/>
      <c r="P333" s="184"/>
      <c r="Q333" s="184"/>
    </row>
    <row r="334" spans="2:17" x14ac:dyDescent="0.25">
      <c r="B334" s="181"/>
      <c r="C334" s="181"/>
      <c r="D334" s="181"/>
      <c r="O334" s="180"/>
      <c r="P334" s="184"/>
      <c r="Q334" s="184"/>
    </row>
    <row r="335" spans="2:17" x14ac:dyDescent="0.25">
      <c r="B335" s="181"/>
      <c r="C335" s="181"/>
      <c r="D335" s="181"/>
      <c r="O335" s="180"/>
      <c r="P335" s="184"/>
      <c r="Q335" s="184"/>
    </row>
    <row r="336" spans="2:17" x14ac:dyDescent="0.25">
      <c r="B336" s="181"/>
      <c r="C336" s="181"/>
      <c r="D336" s="181"/>
      <c r="O336" s="180"/>
      <c r="P336" s="184"/>
      <c r="Q336" s="184"/>
    </row>
    <row r="337" spans="2:17" x14ac:dyDescent="0.25">
      <c r="B337" s="181"/>
      <c r="C337" s="181"/>
      <c r="D337" s="181"/>
      <c r="O337" s="180"/>
      <c r="P337" s="184"/>
      <c r="Q337" s="184"/>
    </row>
    <row r="338" spans="2:17" x14ac:dyDescent="0.25">
      <c r="B338" s="181"/>
      <c r="C338" s="181"/>
      <c r="D338" s="181"/>
      <c r="O338" s="180"/>
      <c r="P338" s="184"/>
      <c r="Q338" s="184"/>
    </row>
    <row r="339" spans="2:17" x14ac:dyDescent="0.25">
      <c r="B339" s="181"/>
      <c r="C339" s="181"/>
      <c r="D339" s="181"/>
      <c r="O339" s="180"/>
      <c r="P339" s="184"/>
      <c r="Q339" s="184"/>
    </row>
    <row r="340" spans="2:17" x14ac:dyDescent="0.25">
      <c r="B340" s="181"/>
      <c r="C340" s="181"/>
      <c r="D340" s="181"/>
      <c r="O340" s="180"/>
      <c r="P340" s="184"/>
      <c r="Q340" s="184"/>
    </row>
    <row r="341" spans="2:17" x14ac:dyDescent="0.25">
      <c r="B341" s="181"/>
      <c r="C341" s="181"/>
      <c r="D341" s="181"/>
      <c r="O341" s="180"/>
      <c r="P341" s="184"/>
      <c r="Q341" s="184"/>
    </row>
    <row r="342" spans="2:17" x14ac:dyDescent="0.25">
      <c r="B342" s="181"/>
      <c r="C342" s="181"/>
      <c r="D342" s="181"/>
      <c r="O342" s="180"/>
      <c r="P342" s="184"/>
      <c r="Q342" s="184"/>
    </row>
    <row r="343" spans="2:17" x14ac:dyDescent="0.25">
      <c r="B343" s="181"/>
      <c r="C343" s="181"/>
      <c r="D343" s="181"/>
      <c r="O343" s="180"/>
      <c r="P343" s="184"/>
      <c r="Q343" s="184"/>
    </row>
    <row r="344" spans="2:17" x14ac:dyDescent="0.25">
      <c r="B344" s="181"/>
      <c r="C344" s="181"/>
      <c r="D344" s="181"/>
      <c r="O344" s="180"/>
      <c r="P344" s="184"/>
      <c r="Q344" s="184"/>
    </row>
    <row r="345" spans="2:17" x14ac:dyDescent="0.25">
      <c r="B345" s="181"/>
      <c r="C345" s="181"/>
      <c r="D345" s="181"/>
      <c r="O345" s="180"/>
      <c r="P345" s="184"/>
      <c r="Q345" s="184"/>
    </row>
    <row r="346" spans="2:17" x14ac:dyDescent="0.25">
      <c r="B346" s="181"/>
      <c r="C346" s="181"/>
      <c r="D346" s="181"/>
      <c r="O346" s="180"/>
      <c r="P346" s="184"/>
      <c r="Q346" s="184"/>
    </row>
    <row r="347" spans="2:17" x14ac:dyDescent="0.25">
      <c r="B347" s="181"/>
      <c r="C347" s="181"/>
      <c r="D347" s="181"/>
      <c r="O347" s="180"/>
      <c r="P347" s="184"/>
      <c r="Q347" s="184"/>
    </row>
    <row r="348" spans="2:17" x14ac:dyDescent="0.25">
      <c r="B348" s="181"/>
      <c r="C348" s="181"/>
      <c r="D348" s="181"/>
      <c r="O348" s="180"/>
      <c r="P348" s="184"/>
      <c r="Q348" s="184"/>
    </row>
    <row r="349" spans="2:17" x14ac:dyDescent="0.25">
      <c r="B349" s="181"/>
      <c r="C349" s="181"/>
      <c r="D349" s="181"/>
      <c r="O349" s="180"/>
      <c r="P349" s="184"/>
      <c r="Q349" s="184"/>
    </row>
    <row r="350" spans="2:17" x14ac:dyDescent="0.25">
      <c r="B350" s="181"/>
      <c r="C350" s="181"/>
      <c r="D350" s="181"/>
      <c r="O350" s="180"/>
      <c r="P350" s="184"/>
      <c r="Q350" s="184"/>
    </row>
    <row r="351" spans="2:17" x14ac:dyDescent="0.25">
      <c r="B351" s="181"/>
      <c r="C351" s="181"/>
      <c r="D351" s="181"/>
      <c r="O351" s="180"/>
      <c r="P351" s="184"/>
      <c r="Q351" s="184"/>
    </row>
    <row r="352" spans="2:17" x14ac:dyDescent="0.25">
      <c r="B352" s="181"/>
      <c r="C352" s="181"/>
      <c r="D352" s="181"/>
      <c r="O352" s="180"/>
      <c r="P352" s="184"/>
      <c r="Q352" s="184"/>
    </row>
    <row r="353" spans="2:17" x14ac:dyDescent="0.25">
      <c r="B353" s="181"/>
      <c r="C353" s="181"/>
      <c r="D353" s="181"/>
      <c r="O353" s="180"/>
      <c r="P353" s="184"/>
      <c r="Q353" s="184"/>
    </row>
    <row r="354" spans="2:17" x14ac:dyDescent="0.25">
      <c r="B354" s="181"/>
      <c r="C354" s="181"/>
      <c r="D354" s="181"/>
      <c r="O354" s="180"/>
      <c r="P354" s="184"/>
      <c r="Q354" s="184"/>
    </row>
    <row r="355" spans="2:17" x14ac:dyDescent="0.25">
      <c r="B355" s="181"/>
      <c r="C355" s="181"/>
      <c r="D355" s="181"/>
      <c r="O355" s="180"/>
      <c r="P355" s="184"/>
      <c r="Q355" s="184"/>
    </row>
    <row r="356" spans="2:17" x14ac:dyDescent="0.25">
      <c r="B356" s="181"/>
      <c r="C356" s="181"/>
      <c r="D356" s="181"/>
      <c r="O356" s="180"/>
      <c r="P356" s="184"/>
      <c r="Q356" s="184"/>
    </row>
    <row r="357" spans="2:17" x14ac:dyDescent="0.25">
      <c r="B357" s="181"/>
      <c r="C357" s="181"/>
      <c r="D357" s="181"/>
      <c r="O357" s="180"/>
      <c r="P357" s="184"/>
      <c r="Q357" s="184"/>
    </row>
    <row r="358" spans="2:17" x14ac:dyDescent="0.25">
      <c r="B358" s="181"/>
      <c r="C358" s="181"/>
      <c r="D358" s="181"/>
      <c r="O358" s="180"/>
      <c r="P358" s="184"/>
      <c r="Q358" s="184"/>
    </row>
    <row r="359" spans="2:17" x14ac:dyDescent="0.25">
      <c r="B359" s="181"/>
      <c r="C359" s="181"/>
      <c r="D359" s="181"/>
      <c r="O359" s="180"/>
      <c r="P359" s="184"/>
      <c r="Q359" s="184"/>
    </row>
    <row r="360" spans="2:17" x14ac:dyDescent="0.25">
      <c r="B360" s="181"/>
      <c r="C360" s="181"/>
      <c r="D360" s="181"/>
      <c r="O360" s="180"/>
      <c r="P360" s="184"/>
      <c r="Q360" s="184"/>
    </row>
    <row r="361" spans="2:17" x14ac:dyDescent="0.25">
      <c r="B361" s="181"/>
      <c r="C361" s="181"/>
      <c r="D361" s="181"/>
      <c r="O361" s="180"/>
      <c r="P361" s="184"/>
      <c r="Q361" s="184"/>
    </row>
    <row r="362" spans="2:17" x14ac:dyDescent="0.25">
      <c r="B362" s="181"/>
      <c r="C362" s="181"/>
      <c r="D362" s="181"/>
      <c r="O362" s="180"/>
      <c r="P362" s="184"/>
      <c r="Q362" s="184"/>
    </row>
    <row r="363" spans="2:17" x14ac:dyDescent="0.25">
      <c r="B363" s="181"/>
      <c r="C363" s="181"/>
      <c r="D363" s="181"/>
      <c r="O363" s="180"/>
      <c r="P363" s="184"/>
      <c r="Q363" s="184"/>
    </row>
    <row r="364" spans="2:17" x14ac:dyDescent="0.25">
      <c r="B364" s="181"/>
      <c r="C364" s="181"/>
      <c r="D364" s="181"/>
      <c r="O364" s="180"/>
      <c r="P364" s="184"/>
      <c r="Q364" s="184"/>
    </row>
    <row r="365" spans="2:17" x14ac:dyDescent="0.25">
      <c r="B365" s="181"/>
      <c r="C365" s="181"/>
      <c r="D365" s="181"/>
      <c r="O365" s="180"/>
      <c r="P365" s="184"/>
      <c r="Q365" s="184"/>
    </row>
    <row r="366" spans="2:17" x14ac:dyDescent="0.25">
      <c r="B366" s="181"/>
      <c r="C366" s="181"/>
      <c r="D366" s="181"/>
      <c r="O366" s="180"/>
      <c r="P366" s="184"/>
      <c r="Q366" s="184"/>
    </row>
    <row r="367" spans="2:17" x14ac:dyDescent="0.25">
      <c r="B367" s="181"/>
      <c r="C367" s="181"/>
      <c r="D367" s="181"/>
      <c r="O367" s="180"/>
      <c r="P367" s="184"/>
      <c r="Q367" s="184"/>
    </row>
    <row r="368" spans="2:17" x14ac:dyDescent="0.25">
      <c r="B368" s="181"/>
      <c r="C368" s="181"/>
      <c r="D368" s="181"/>
      <c r="O368" s="180"/>
      <c r="P368" s="184"/>
      <c r="Q368" s="184"/>
    </row>
    <row r="369" spans="2:17" x14ac:dyDescent="0.25">
      <c r="B369" s="181"/>
      <c r="C369" s="181"/>
      <c r="D369" s="181"/>
      <c r="O369" s="180"/>
      <c r="P369" s="184"/>
      <c r="Q369" s="184"/>
    </row>
    <row r="370" spans="2:17" x14ac:dyDescent="0.25">
      <c r="B370" s="181"/>
      <c r="C370" s="181"/>
      <c r="D370" s="181"/>
      <c r="O370" s="180"/>
      <c r="P370" s="184"/>
      <c r="Q370" s="184"/>
    </row>
    <row r="371" spans="2:17" x14ac:dyDescent="0.25">
      <c r="B371" s="181"/>
      <c r="C371" s="181"/>
      <c r="D371" s="181"/>
      <c r="O371" s="180"/>
      <c r="P371" s="184"/>
      <c r="Q371" s="184"/>
    </row>
    <row r="372" spans="2:17" x14ac:dyDescent="0.25">
      <c r="B372" s="181"/>
      <c r="C372" s="181"/>
      <c r="D372" s="181"/>
      <c r="O372" s="180"/>
      <c r="P372" s="184"/>
      <c r="Q372" s="184"/>
    </row>
    <row r="373" spans="2:17" x14ac:dyDescent="0.25">
      <c r="B373" s="181"/>
      <c r="C373" s="181"/>
      <c r="D373" s="181"/>
      <c r="O373" s="180"/>
      <c r="P373" s="184"/>
      <c r="Q373" s="184"/>
    </row>
    <row r="374" spans="2:17" x14ac:dyDescent="0.25">
      <c r="B374" s="181"/>
      <c r="C374" s="181"/>
      <c r="D374" s="181"/>
      <c r="O374" s="180"/>
      <c r="P374" s="184"/>
      <c r="Q374" s="184"/>
    </row>
    <row r="375" spans="2:17" x14ac:dyDescent="0.25">
      <c r="B375" s="181"/>
      <c r="C375" s="181"/>
      <c r="D375" s="181"/>
      <c r="O375" s="180"/>
      <c r="P375" s="184"/>
      <c r="Q375" s="184"/>
    </row>
    <row r="376" spans="2:17" x14ac:dyDescent="0.25">
      <c r="B376" s="181"/>
      <c r="C376" s="181"/>
      <c r="D376" s="181"/>
      <c r="O376" s="180"/>
      <c r="P376" s="184"/>
      <c r="Q376" s="184"/>
    </row>
    <row r="377" spans="2:17" x14ac:dyDescent="0.25">
      <c r="B377" s="181"/>
      <c r="C377" s="181"/>
      <c r="D377" s="181"/>
      <c r="O377" s="180"/>
      <c r="P377" s="184"/>
      <c r="Q377" s="184"/>
    </row>
    <row r="378" spans="2:17" x14ac:dyDescent="0.25">
      <c r="B378" s="181"/>
      <c r="C378" s="181"/>
      <c r="D378" s="181"/>
      <c r="O378" s="180"/>
      <c r="P378" s="184"/>
      <c r="Q378" s="184"/>
    </row>
    <row r="379" spans="2:17" x14ac:dyDescent="0.25">
      <c r="B379" s="181"/>
      <c r="C379" s="181"/>
      <c r="D379" s="181"/>
      <c r="O379" s="180"/>
      <c r="P379" s="184"/>
      <c r="Q379" s="184"/>
    </row>
    <row r="380" spans="2:17" x14ac:dyDescent="0.25">
      <c r="B380" s="181"/>
      <c r="C380" s="181"/>
      <c r="D380" s="181"/>
      <c r="O380" s="180"/>
      <c r="P380" s="184"/>
      <c r="Q380" s="184"/>
    </row>
    <row r="381" spans="2:17" x14ac:dyDescent="0.25">
      <c r="B381" s="181"/>
      <c r="C381" s="181"/>
      <c r="D381" s="181"/>
      <c r="O381" s="180"/>
      <c r="P381" s="184"/>
      <c r="Q381" s="184"/>
    </row>
    <row r="382" spans="2:17" x14ac:dyDescent="0.25">
      <c r="B382" s="181"/>
      <c r="C382" s="181"/>
      <c r="D382" s="181"/>
      <c r="O382" s="180"/>
      <c r="P382" s="184"/>
      <c r="Q382" s="184"/>
    </row>
    <row r="383" spans="2:17" x14ac:dyDescent="0.25">
      <c r="B383" s="181"/>
      <c r="C383" s="181"/>
      <c r="D383" s="181"/>
      <c r="O383" s="180"/>
      <c r="P383" s="184"/>
      <c r="Q383" s="184"/>
    </row>
    <row r="384" spans="2:17" x14ac:dyDescent="0.25">
      <c r="B384" s="181"/>
      <c r="C384" s="181"/>
      <c r="D384" s="181"/>
      <c r="O384" s="180"/>
      <c r="P384" s="184"/>
      <c r="Q384" s="184"/>
    </row>
    <row r="385" spans="2:17" x14ac:dyDescent="0.25">
      <c r="B385" s="181"/>
      <c r="C385" s="181"/>
      <c r="D385" s="181"/>
      <c r="O385" s="180"/>
      <c r="P385" s="184"/>
      <c r="Q385" s="184"/>
    </row>
    <row r="386" spans="2:17" x14ac:dyDescent="0.25">
      <c r="B386" s="181"/>
      <c r="C386" s="181"/>
      <c r="D386" s="181"/>
      <c r="O386" s="180"/>
      <c r="P386" s="184"/>
      <c r="Q386" s="184"/>
    </row>
    <row r="387" spans="2:17" x14ac:dyDescent="0.25">
      <c r="B387" s="181"/>
      <c r="C387" s="181"/>
      <c r="D387" s="181"/>
      <c r="O387" s="180"/>
      <c r="P387" s="184"/>
      <c r="Q387" s="184"/>
    </row>
    <row r="388" spans="2:17" x14ac:dyDescent="0.25">
      <c r="B388" s="181"/>
      <c r="C388" s="181"/>
      <c r="D388" s="181"/>
      <c r="O388" s="180"/>
      <c r="P388" s="184"/>
      <c r="Q388" s="184"/>
    </row>
    <row r="389" spans="2:17" x14ac:dyDescent="0.25">
      <c r="B389" s="181"/>
      <c r="C389" s="181"/>
      <c r="D389" s="181"/>
      <c r="O389" s="180"/>
      <c r="P389" s="184"/>
      <c r="Q389" s="184"/>
    </row>
    <row r="390" spans="2:17" x14ac:dyDescent="0.25">
      <c r="B390" s="181"/>
      <c r="C390" s="181"/>
      <c r="D390" s="181"/>
      <c r="O390" s="180"/>
      <c r="P390" s="184"/>
      <c r="Q390" s="184"/>
    </row>
    <row r="391" spans="2:17" x14ac:dyDescent="0.25">
      <c r="B391" s="181"/>
      <c r="C391" s="181"/>
      <c r="D391" s="181"/>
      <c r="O391" s="180"/>
      <c r="P391" s="184"/>
      <c r="Q391" s="184"/>
    </row>
    <row r="392" spans="2:17" x14ac:dyDescent="0.25">
      <c r="B392" s="181"/>
      <c r="C392" s="181"/>
      <c r="D392" s="181"/>
      <c r="O392" s="180"/>
      <c r="P392" s="184"/>
      <c r="Q392" s="184"/>
    </row>
    <row r="393" spans="2:17" x14ac:dyDescent="0.25">
      <c r="B393" s="181"/>
      <c r="C393" s="181"/>
      <c r="D393" s="181"/>
      <c r="O393" s="180"/>
      <c r="P393" s="184"/>
      <c r="Q393" s="184"/>
    </row>
    <row r="394" spans="2:17" x14ac:dyDescent="0.25">
      <c r="B394" s="181"/>
      <c r="C394" s="181"/>
      <c r="D394" s="181"/>
      <c r="O394" s="180"/>
      <c r="P394" s="184"/>
      <c r="Q394" s="184"/>
    </row>
    <row r="395" spans="2:17" x14ac:dyDescent="0.25">
      <c r="B395" s="181"/>
      <c r="C395" s="181"/>
      <c r="D395" s="181"/>
      <c r="O395" s="180"/>
      <c r="P395" s="184"/>
      <c r="Q395" s="184"/>
    </row>
    <row r="396" spans="2:17" x14ac:dyDescent="0.25">
      <c r="B396" s="181"/>
      <c r="C396" s="181"/>
      <c r="D396" s="181"/>
      <c r="O396" s="180"/>
      <c r="P396" s="184"/>
      <c r="Q396" s="184"/>
    </row>
    <row r="397" spans="2:17" x14ac:dyDescent="0.25">
      <c r="B397" s="181"/>
      <c r="C397" s="181"/>
      <c r="D397" s="181"/>
      <c r="O397" s="180"/>
      <c r="P397" s="184"/>
      <c r="Q397" s="184"/>
    </row>
    <row r="398" spans="2:17" x14ac:dyDescent="0.25">
      <c r="B398" s="181"/>
      <c r="C398" s="181"/>
      <c r="D398" s="181"/>
      <c r="O398" s="180"/>
      <c r="P398" s="184"/>
      <c r="Q398" s="184"/>
    </row>
    <row r="399" spans="2:17" x14ac:dyDescent="0.25">
      <c r="B399" s="181"/>
      <c r="C399" s="181"/>
      <c r="D399" s="181"/>
      <c r="O399" s="180"/>
      <c r="P399" s="184"/>
      <c r="Q399" s="184"/>
    </row>
    <row r="400" spans="2:17" x14ac:dyDescent="0.25">
      <c r="B400" s="181"/>
      <c r="C400" s="181"/>
      <c r="D400" s="181"/>
      <c r="O400" s="180"/>
      <c r="P400" s="184"/>
      <c r="Q400" s="184"/>
    </row>
    <row r="401" spans="2:17" x14ac:dyDescent="0.25">
      <c r="B401" s="181"/>
      <c r="C401" s="181"/>
      <c r="D401" s="181"/>
      <c r="O401" s="180"/>
      <c r="P401" s="184"/>
      <c r="Q401" s="184"/>
    </row>
    <row r="402" spans="2:17" x14ac:dyDescent="0.25">
      <c r="B402" s="181"/>
      <c r="C402" s="181"/>
      <c r="D402" s="181"/>
      <c r="O402" s="180"/>
      <c r="P402" s="184"/>
      <c r="Q402" s="184"/>
    </row>
    <row r="403" spans="2:17" x14ac:dyDescent="0.25">
      <c r="B403" s="181"/>
      <c r="C403" s="181"/>
      <c r="D403" s="181"/>
      <c r="O403" s="180"/>
      <c r="P403" s="184"/>
      <c r="Q403" s="184"/>
    </row>
    <row r="404" spans="2:17" x14ac:dyDescent="0.25">
      <c r="B404" s="181"/>
      <c r="C404" s="181"/>
      <c r="D404" s="181"/>
      <c r="O404" s="180"/>
      <c r="P404" s="184"/>
      <c r="Q404" s="184"/>
    </row>
    <row r="405" spans="2:17" x14ac:dyDescent="0.25">
      <c r="B405" s="181"/>
      <c r="C405" s="181"/>
      <c r="D405" s="181"/>
      <c r="O405" s="180"/>
      <c r="P405" s="184"/>
      <c r="Q405" s="184"/>
    </row>
    <row r="406" spans="2:17" x14ac:dyDescent="0.25">
      <c r="B406" s="181"/>
      <c r="C406" s="181"/>
      <c r="D406" s="181"/>
      <c r="O406" s="180"/>
      <c r="P406" s="184"/>
      <c r="Q406" s="184"/>
    </row>
    <row r="407" spans="2:17" x14ac:dyDescent="0.25">
      <c r="B407" s="181"/>
      <c r="C407" s="181"/>
      <c r="D407" s="181"/>
      <c r="O407" s="180"/>
      <c r="P407" s="184"/>
      <c r="Q407" s="184"/>
    </row>
    <row r="408" spans="2:17" x14ac:dyDescent="0.25">
      <c r="B408" s="181"/>
      <c r="C408" s="181"/>
      <c r="D408" s="181"/>
      <c r="O408" s="180"/>
      <c r="P408" s="184"/>
      <c r="Q408" s="184"/>
    </row>
    <row r="409" spans="2:17" x14ac:dyDescent="0.25">
      <c r="B409" s="181"/>
      <c r="C409" s="181"/>
      <c r="D409" s="181"/>
      <c r="O409" s="180"/>
      <c r="P409" s="184"/>
      <c r="Q409" s="184"/>
    </row>
    <row r="410" spans="2:17" x14ac:dyDescent="0.25">
      <c r="B410" s="181"/>
      <c r="C410" s="181"/>
      <c r="D410" s="181"/>
      <c r="O410" s="180"/>
      <c r="P410" s="184"/>
      <c r="Q410" s="184"/>
    </row>
    <row r="411" spans="2:17" x14ac:dyDescent="0.25">
      <c r="B411" s="181"/>
      <c r="C411" s="181"/>
      <c r="D411" s="181"/>
      <c r="O411" s="180"/>
      <c r="P411" s="184"/>
      <c r="Q411" s="184"/>
    </row>
    <row r="412" spans="2:17" x14ac:dyDescent="0.25">
      <c r="B412" s="181"/>
      <c r="C412" s="181"/>
      <c r="D412" s="181"/>
      <c r="O412" s="180"/>
      <c r="P412" s="184"/>
      <c r="Q412" s="184"/>
    </row>
    <row r="413" spans="2:17" x14ac:dyDescent="0.25">
      <c r="B413" s="181"/>
      <c r="C413" s="181"/>
      <c r="D413" s="181"/>
      <c r="O413" s="180"/>
      <c r="P413" s="184"/>
      <c r="Q413" s="184"/>
    </row>
    <row r="414" spans="2:17" x14ac:dyDescent="0.25">
      <c r="B414" s="181"/>
      <c r="C414" s="181"/>
      <c r="D414" s="181"/>
      <c r="O414" s="180"/>
      <c r="P414" s="184"/>
      <c r="Q414" s="184"/>
    </row>
    <row r="415" spans="2:17" x14ac:dyDescent="0.25">
      <c r="B415" s="181"/>
      <c r="C415" s="181"/>
      <c r="D415" s="181"/>
      <c r="O415" s="180"/>
      <c r="P415" s="184"/>
      <c r="Q415" s="184"/>
    </row>
    <row r="416" spans="2:17" x14ac:dyDescent="0.25">
      <c r="B416" s="181"/>
      <c r="C416" s="181"/>
      <c r="D416" s="181"/>
      <c r="O416" s="180"/>
      <c r="P416" s="184"/>
      <c r="Q416" s="184"/>
    </row>
    <row r="417" spans="2:17" x14ac:dyDescent="0.25">
      <c r="B417" s="181"/>
      <c r="C417" s="181"/>
      <c r="D417" s="181"/>
      <c r="O417" s="180"/>
      <c r="P417" s="184"/>
      <c r="Q417" s="184"/>
    </row>
    <row r="418" spans="2:17" x14ac:dyDescent="0.25">
      <c r="B418" s="181"/>
      <c r="C418" s="181"/>
      <c r="D418" s="181"/>
      <c r="O418" s="180"/>
      <c r="P418" s="184"/>
      <c r="Q418" s="184"/>
    </row>
    <row r="419" spans="2:17" x14ac:dyDescent="0.25">
      <c r="B419" s="181"/>
      <c r="C419" s="181"/>
      <c r="D419" s="181"/>
      <c r="O419" s="180"/>
      <c r="P419" s="184"/>
      <c r="Q419" s="184"/>
    </row>
    <row r="420" spans="2:17" x14ac:dyDescent="0.25">
      <c r="B420" s="181"/>
      <c r="C420" s="181"/>
      <c r="D420" s="181"/>
      <c r="O420" s="180"/>
      <c r="P420" s="184"/>
      <c r="Q420" s="184"/>
    </row>
    <row r="421" spans="2:17" x14ac:dyDescent="0.25">
      <c r="B421" s="181"/>
      <c r="C421" s="181"/>
      <c r="D421" s="181"/>
      <c r="O421" s="180"/>
      <c r="P421" s="184"/>
      <c r="Q421" s="184"/>
    </row>
    <row r="422" spans="2:17" x14ac:dyDescent="0.25">
      <c r="B422" s="181"/>
      <c r="C422" s="181"/>
      <c r="D422" s="181"/>
      <c r="O422" s="180"/>
      <c r="P422" s="184"/>
      <c r="Q422" s="184"/>
    </row>
    <row r="423" spans="2:17" x14ac:dyDescent="0.25">
      <c r="B423" s="181"/>
      <c r="C423" s="181"/>
      <c r="D423" s="181"/>
      <c r="O423" s="180"/>
      <c r="P423" s="184"/>
      <c r="Q423" s="184"/>
    </row>
    <row r="424" spans="2:17" x14ac:dyDescent="0.25">
      <c r="B424" s="181"/>
      <c r="C424" s="181"/>
      <c r="D424" s="181"/>
      <c r="O424" s="180"/>
      <c r="P424" s="184"/>
      <c r="Q424" s="184"/>
    </row>
    <row r="425" spans="2:17" x14ac:dyDescent="0.25">
      <c r="B425" s="181"/>
      <c r="C425" s="181"/>
      <c r="D425" s="181"/>
      <c r="O425" s="180"/>
      <c r="P425" s="184"/>
      <c r="Q425" s="184"/>
    </row>
    <row r="426" spans="2:17" x14ac:dyDescent="0.25">
      <c r="B426" s="181"/>
      <c r="C426" s="181"/>
      <c r="D426" s="181"/>
      <c r="O426" s="180"/>
      <c r="P426" s="184"/>
      <c r="Q426" s="184"/>
    </row>
    <row r="427" spans="2:17" x14ac:dyDescent="0.25">
      <c r="B427" s="181"/>
      <c r="C427" s="181"/>
      <c r="D427" s="181"/>
      <c r="O427" s="180"/>
      <c r="P427" s="184"/>
      <c r="Q427" s="184"/>
    </row>
    <row r="428" spans="2:17" x14ac:dyDescent="0.25">
      <c r="B428" s="181"/>
      <c r="C428" s="181"/>
      <c r="D428" s="181"/>
      <c r="O428" s="180"/>
      <c r="P428" s="184"/>
      <c r="Q428" s="184"/>
    </row>
    <row r="429" spans="2:17" x14ac:dyDescent="0.25">
      <c r="B429" s="181"/>
      <c r="C429" s="181"/>
      <c r="D429" s="181"/>
      <c r="O429" s="180"/>
      <c r="P429" s="184"/>
      <c r="Q429" s="184"/>
    </row>
    <row r="430" spans="2:17" x14ac:dyDescent="0.25">
      <c r="B430" s="181"/>
      <c r="C430" s="181"/>
      <c r="D430" s="181"/>
      <c r="O430" s="180"/>
      <c r="P430" s="184"/>
      <c r="Q430" s="184"/>
    </row>
    <row r="431" spans="2:17" x14ac:dyDescent="0.25">
      <c r="B431" s="181"/>
      <c r="C431" s="181"/>
      <c r="D431" s="181"/>
      <c r="O431" s="180"/>
      <c r="P431" s="184"/>
      <c r="Q431" s="184"/>
    </row>
    <row r="432" spans="2:17" x14ac:dyDescent="0.25">
      <c r="B432" s="181"/>
      <c r="C432" s="181"/>
      <c r="D432" s="181"/>
      <c r="O432" s="180"/>
      <c r="P432" s="184"/>
      <c r="Q432" s="184"/>
    </row>
    <row r="433" spans="2:17" x14ac:dyDescent="0.25">
      <c r="B433" s="181"/>
      <c r="C433" s="181"/>
      <c r="D433" s="181"/>
      <c r="O433" s="180"/>
      <c r="P433" s="184"/>
      <c r="Q433" s="184"/>
    </row>
    <row r="434" spans="2:17" x14ac:dyDescent="0.25">
      <c r="B434" s="181"/>
      <c r="C434" s="181"/>
      <c r="D434" s="181"/>
      <c r="O434" s="180"/>
      <c r="P434" s="184"/>
      <c r="Q434" s="184"/>
    </row>
    <row r="435" spans="2:17" x14ac:dyDescent="0.25">
      <c r="B435" s="181"/>
      <c r="C435" s="181"/>
      <c r="D435" s="181"/>
      <c r="O435" s="180"/>
      <c r="P435" s="184"/>
      <c r="Q435" s="184"/>
    </row>
    <row r="436" spans="2:17" x14ac:dyDescent="0.25">
      <c r="B436" s="181"/>
      <c r="C436" s="181"/>
      <c r="D436" s="181"/>
      <c r="O436" s="180"/>
      <c r="P436" s="184"/>
      <c r="Q436" s="184"/>
    </row>
    <row r="437" spans="2:17" x14ac:dyDescent="0.25">
      <c r="B437" s="181"/>
      <c r="C437" s="181"/>
      <c r="D437" s="181"/>
      <c r="O437" s="180"/>
      <c r="P437" s="184"/>
      <c r="Q437" s="184"/>
    </row>
    <row r="438" spans="2:17" x14ac:dyDescent="0.25">
      <c r="B438" s="181"/>
      <c r="C438" s="181"/>
      <c r="D438" s="181"/>
      <c r="O438" s="180"/>
      <c r="P438" s="184"/>
      <c r="Q438" s="184"/>
    </row>
    <row r="439" spans="2:17" x14ac:dyDescent="0.25">
      <c r="B439" s="181"/>
      <c r="C439" s="181"/>
      <c r="D439" s="181"/>
      <c r="O439" s="180"/>
      <c r="P439" s="184"/>
      <c r="Q439" s="184"/>
    </row>
    <row r="440" spans="2:17" x14ac:dyDescent="0.25">
      <c r="B440" s="181"/>
      <c r="C440" s="181"/>
      <c r="D440" s="181"/>
      <c r="O440" s="180"/>
      <c r="P440" s="184"/>
      <c r="Q440" s="184"/>
    </row>
    <row r="441" spans="2:17" x14ac:dyDescent="0.25">
      <c r="B441" s="181"/>
      <c r="C441" s="181"/>
      <c r="D441" s="181"/>
      <c r="O441" s="180"/>
      <c r="P441" s="184"/>
      <c r="Q441" s="184"/>
    </row>
    <row r="442" spans="2:17" x14ac:dyDescent="0.25">
      <c r="B442" s="181"/>
      <c r="C442" s="181"/>
      <c r="D442" s="181"/>
      <c r="O442" s="180"/>
      <c r="P442" s="184"/>
      <c r="Q442" s="184"/>
    </row>
    <row r="443" spans="2:17" x14ac:dyDescent="0.25">
      <c r="B443" s="181"/>
      <c r="C443" s="181"/>
      <c r="D443" s="181"/>
      <c r="O443" s="180"/>
      <c r="P443" s="184"/>
      <c r="Q443" s="184"/>
    </row>
    <row r="444" spans="2:17" x14ac:dyDescent="0.25">
      <c r="B444" s="181"/>
      <c r="C444" s="181"/>
      <c r="D444" s="181"/>
      <c r="O444" s="180"/>
      <c r="P444" s="184"/>
      <c r="Q444" s="184"/>
    </row>
    <row r="445" spans="2:17" x14ac:dyDescent="0.25">
      <c r="B445" s="181"/>
      <c r="C445" s="181"/>
      <c r="D445" s="181"/>
      <c r="O445" s="180"/>
      <c r="P445" s="184"/>
      <c r="Q445" s="184"/>
    </row>
    <row r="446" spans="2:17" x14ac:dyDescent="0.25">
      <c r="B446" s="181"/>
      <c r="C446" s="181"/>
      <c r="D446" s="181"/>
      <c r="O446" s="180"/>
      <c r="P446" s="184"/>
      <c r="Q446" s="184"/>
    </row>
    <row r="447" spans="2:17" x14ac:dyDescent="0.25">
      <c r="B447" s="181"/>
      <c r="C447" s="181"/>
      <c r="D447" s="181"/>
      <c r="O447" s="180"/>
      <c r="P447" s="184"/>
      <c r="Q447" s="184"/>
    </row>
    <row r="448" spans="2:17" x14ac:dyDescent="0.25">
      <c r="B448" s="181"/>
      <c r="C448" s="181"/>
      <c r="D448" s="181"/>
      <c r="O448" s="180"/>
      <c r="P448" s="184"/>
      <c r="Q448" s="184"/>
    </row>
    <row r="449" spans="2:17" x14ac:dyDescent="0.25">
      <c r="B449" s="181"/>
      <c r="C449" s="181"/>
      <c r="D449" s="181"/>
      <c r="O449" s="180"/>
      <c r="P449" s="184"/>
      <c r="Q449" s="184"/>
    </row>
    <row r="450" spans="2:17" x14ac:dyDescent="0.25">
      <c r="B450" s="181"/>
      <c r="C450" s="181"/>
      <c r="D450" s="181"/>
      <c r="O450" s="180"/>
      <c r="P450" s="184"/>
      <c r="Q450" s="184"/>
    </row>
    <row r="451" spans="2:17" x14ac:dyDescent="0.25">
      <c r="B451" s="181"/>
      <c r="C451" s="181"/>
      <c r="D451" s="181"/>
      <c r="O451" s="180"/>
      <c r="P451" s="184"/>
      <c r="Q451" s="184"/>
    </row>
    <row r="452" spans="2:17" x14ac:dyDescent="0.25">
      <c r="B452" s="181"/>
      <c r="C452" s="181"/>
      <c r="D452" s="181"/>
      <c r="O452" s="180"/>
      <c r="P452" s="184"/>
      <c r="Q452" s="184"/>
    </row>
    <row r="453" spans="2:17" x14ac:dyDescent="0.25">
      <c r="B453" s="181"/>
      <c r="C453" s="181"/>
      <c r="D453" s="181"/>
      <c r="O453" s="180"/>
      <c r="P453" s="184"/>
      <c r="Q453" s="184"/>
    </row>
    <row r="454" spans="2:17" x14ac:dyDescent="0.25">
      <c r="B454" s="181"/>
      <c r="C454" s="181"/>
      <c r="D454" s="181"/>
      <c r="O454" s="180"/>
      <c r="P454" s="184"/>
      <c r="Q454" s="184"/>
    </row>
    <row r="455" spans="2:17" x14ac:dyDescent="0.25">
      <c r="B455" s="181"/>
      <c r="C455" s="181"/>
      <c r="D455" s="181"/>
      <c r="O455" s="180"/>
      <c r="P455" s="184"/>
      <c r="Q455" s="184"/>
    </row>
    <row r="456" spans="2:17" x14ac:dyDescent="0.25">
      <c r="B456" s="181"/>
      <c r="C456" s="181"/>
      <c r="D456" s="181"/>
      <c r="O456" s="180"/>
      <c r="P456" s="184"/>
      <c r="Q456" s="184"/>
    </row>
    <row r="457" spans="2:17" x14ac:dyDescent="0.25">
      <c r="B457" s="181"/>
      <c r="C457" s="181"/>
      <c r="D457" s="181"/>
      <c r="O457" s="180"/>
      <c r="P457" s="184"/>
      <c r="Q457" s="184"/>
    </row>
    <row r="458" spans="2:17" x14ac:dyDescent="0.25">
      <c r="B458" s="181"/>
      <c r="C458" s="181"/>
      <c r="D458" s="181"/>
      <c r="O458" s="180"/>
      <c r="P458" s="184"/>
      <c r="Q458" s="184"/>
    </row>
    <row r="459" spans="2:17" x14ac:dyDescent="0.25">
      <c r="B459" s="181"/>
      <c r="C459" s="181"/>
      <c r="D459" s="181"/>
      <c r="O459" s="180"/>
      <c r="P459" s="184"/>
      <c r="Q459" s="184"/>
    </row>
    <row r="460" spans="2:17" x14ac:dyDescent="0.25">
      <c r="B460" s="181"/>
      <c r="C460" s="181"/>
      <c r="D460" s="181"/>
      <c r="O460" s="180"/>
      <c r="P460" s="184"/>
      <c r="Q460" s="184"/>
    </row>
    <row r="461" spans="2:17" x14ac:dyDescent="0.25">
      <c r="B461" s="181"/>
      <c r="C461" s="181"/>
      <c r="D461" s="181"/>
      <c r="O461" s="180"/>
      <c r="P461" s="184"/>
      <c r="Q461" s="184"/>
    </row>
    <row r="462" spans="2:17" x14ac:dyDescent="0.25">
      <c r="B462" s="181"/>
      <c r="C462" s="181"/>
      <c r="D462" s="181"/>
      <c r="O462" s="180"/>
      <c r="P462" s="184"/>
      <c r="Q462" s="184"/>
    </row>
    <row r="463" spans="2:17" x14ac:dyDescent="0.25">
      <c r="B463" s="181"/>
      <c r="C463" s="181"/>
      <c r="D463" s="181"/>
      <c r="O463" s="180"/>
      <c r="P463" s="184"/>
      <c r="Q463" s="184"/>
    </row>
    <row r="464" spans="2:17" x14ac:dyDescent="0.25">
      <c r="B464" s="181"/>
      <c r="C464" s="181"/>
      <c r="D464" s="181"/>
      <c r="O464" s="180"/>
      <c r="P464" s="184"/>
      <c r="Q464" s="184"/>
    </row>
    <row r="465" spans="2:17" x14ac:dyDescent="0.25">
      <c r="B465" s="181"/>
      <c r="C465" s="181"/>
      <c r="D465" s="181"/>
      <c r="O465" s="180"/>
      <c r="P465" s="184"/>
      <c r="Q465" s="184"/>
    </row>
    <row r="466" spans="2:17" x14ac:dyDescent="0.25">
      <c r="B466" s="181"/>
      <c r="C466" s="181"/>
      <c r="D466" s="181"/>
      <c r="O466" s="180"/>
      <c r="P466" s="184"/>
      <c r="Q466" s="184"/>
    </row>
    <row r="467" spans="2:17" x14ac:dyDescent="0.25">
      <c r="B467" s="181"/>
      <c r="C467" s="181"/>
      <c r="D467" s="181"/>
      <c r="O467" s="180"/>
      <c r="P467" s="184"/>
      <c r="Q467" s="184"/>
    </row>
    <row r="468" spans="2:17" x14ac:dyDescent="0.25">
      <c r="B468" s="181"/>
      <c r="C468" s="181"/>
      <c r="D468" s="181"/>
      <c r="O468" s="180"/>
      <c r="P468" s="184"/>
      <c r="Q468" s="184"/>
    </row>
    <row r="469" spans="2:17" x14ac:dyDescent="0.25">
      <c r="B469" s="181"/>
      <c r="C469" s="181"/>
      <c r="D469" s="181"/>
      <c r="O469" s="180"/>
      <c r="P469" s="184"/>
      <c r="Q469" s="184"/>
    </row>
    <row r="470" spans="2:17" x14ac:dyDescent="0.25">
      <c r="B470" s="181"/>
      <c r="C470" s="181"/>
      <c r="D470" s="181"/>
      <c r="O470" s="180"/>
      <c r="P470" s="184"/>
      <c r="Q470" s="184"/>
    </row>
    <row r="471" spans="2:17" x14ac:dyDescent="0.25">
      <c r="B471" s="181"/>
      <c r="C471" s="181"/>
      <c r="D471" s="181"/>
      <c r="O471" s="180"/>
      <c r="P471" s="184"/>
      <c r="Q471" s="184"/>
    </row>
    <row r="472" spans="2:17" x14ac:dyDescent="0.25">
      <c r="B472" s="181"/>
      <c r="C472" s="181"/>
      <c r="D472" s="181"/>
      <c r="O472" s="180"/>
      <c r="P472" s="184"/>
      <c r="Q472" s="184"/>
    </row>
    <row r="473" spans="2:17" x14ac:dyDescent="0.25">
      <c r="B473" s="181"/>
      <c r="C473" s="181"/>
      <c r="D473" s="181"/>
      <c r="O473" s="180"/>
      <c r="P473" s="184"/>
      <c r="Q473" s="184"/>
    </row>
    <row r="474" spans="2:17" x14ac:dyDescent="0.25">
      <c r="B474" s="181"/>
      <c r="C474" s="181"/>
      <c r="D474" s="181"/>
      <c r="O474" s="180"/>
      <c r="P474" s="184"/>
      <c r="Q474" s="184"/>
    </row>
    <row r="475" spans="2:17" x14ac:dyDescent="0.25">
      <c r="B475" s="181"/>
      <c r="C475" s="181"/>
      <c r="D475" s="181"/>
      <c r="O475" s="180"/>
      <c r="P475" s="184"/>
      <c r="Q475" s="184"/>
    </row>
    <row r="476" spans="2:17" x14ac:dyDescent="0.25">
      <c r="B476" s="181"/>
      <c r="C476" s="181"/>
      <c r="D476" s="181"/>
      <c r="O476" s="180"/>
      <c r="P476" s="184"/>
      <c r="Q476" s="184"/>
    </row>
    <row r="477" spans="2:17" x14ac:dyDescent="0.25">
      <c r="B477" s="181"/>
      <c r="C477" s="181"/>
      <c r="D477" s="181"/>
      <c r="O477" s="180"/>
      <c r="P477" s="184"/>
      <c r="Q477" s="184"/>
    </row>
    <row r="478" spans="2:17" x14ac:dyDescent="0.25">
      <c r="B478" s="181"/>
      <c r="C478" s="181"/>
      <c r="D478" s="181"/>
      <c r="O478" s="180"/>
      <c r="P478" s="184"/>
      <c r="Q478" s="184"/>
    </row>
    <row r="479" spans="2:17" x14ac:dyDescent="0.25">
      <c r="B479" s="181"/>
      <c r="C479" s="181"/>
      <c r="D479" s="181"/>
      <c r="O479" s="180"/>
      <c r="P479" s="184"/>
      <c r="Q479" s="184"/>
    </row>
    <row r="480" spans="2:17" x14ac:dyDescent="0.25">
      <c r="B480" s="181"/>
      <c r="C480" s="181"/>
      <c r="D480" s="181"/>
      <c r="O480" s="180"/>
      <c r="P480" s="184"/>
      <c r="Q480" s="184"/>
    </row>
    <row r="481" spans="2:17" x14ac:dyDescent="0.25">
      <c r="B481" s="181"/>
      <c r="C481" s="181"/>
      <c r="D481" s="181"/>
      <c r="O481" s="180"/>
      <c r="P481" s="184"/>
      <c r="Q481" s="184"/>
    </row>
    <row r="482" spans="2:17" x14ac:dyDescent="0.25">
      <c r="B482" s="181"/>
      <c r="C482" s="181"/>
      <c r="D482" s="181"/>
      <c r="O482" s="180"/>
      <c r="P482" s="184"/>
      <c r="Q482" s="184"/>
    </row>
    <row r="483" spans="2:17" x14ac:dyDescent="0.25">
      <c r="B483" s="181"/>
      <c r="C483" s="181"/>
      <c r="D483" s="181"/>
      <c r="O483" s="180"/>
      <c r="P483" s="184"/>
      <c r="Q483" s="184"/>
    </row>
    <row r="484" spans="2:17" x14ac:dyDescent="0.25">
      <c r="B484" s="181"/>
      <c r="C484" s="181"/>
      <c r="D484" s="181"/>
      <c r="O484" s="180"/>
      <c r="P484" s="184"/>
      <c r="Q484" s="184"/>
    </row>
    <row r="485" spans="2:17" x14ac:dyDescent="0.25">
      <c r="B485" s="181"/>
      <c r="C485" s="181"/>
      <c r="D485" s="181"/>
      <c r="O485" s="180"/>
      <c r="P485" s="184"/>
      <c r="Q485" s="184"/>
    </row>
    <row r="486" spans="2:17" x14ac:dyDescent="0.25">
      <c r="B486" s="181"/>
      <c r="C486" s="181"/>
      <c r="D486" s="181"/>
      <c r="O486" s="180"/>
      <c r="P486" s="184"/>
      <c r="Q486" s="184"/>
    </row>
    <row r="487" spans="2:17" x14ac:dyDescent="0.25">
      <c r="B487" s="181"/>
      <c r="C487" s="181"/>
      <c r="D487" s="181"/>
      <c r="O487" s="180"/>
      <c r="P487" s="184"/>
      <c r="Q487" s="184"/>
    </row>
    <row r="488" spans="2:17" x14ac:dyDescent="0.25">
      <c r="B488" s="181"/>
      <c r="C488" s="181"/>
      <c r="D488" s="181"/>
      <c r="O488" s="180"/>
      <c r="P488" s="184"/>
      <c r="Q488" s="184"/>
    </row>
    <row r="489" spans="2:17" x14ac:dyDescent="0.25">
      <c r="B489" s="181"/>
      <c r="C489" s="181"/>
      <c r="D489" s="181"/>
      <c r="O489" s="180"/>
      <c r="P489" s="184"/>
      <c r="Q489" s="184"/>
    </row>
    <row r="490" spans="2:17" x14ac:dyDescent="0.25">
      <c r="B490" s="181"/>
      <c r="C490" s="181"/>
      <c r="D490" s="181"/>
      <c r="O490" s="180"/>
      <c r="P490" s="184"/>
      <c r="Q490" s="184"/>
    </row>
    <row r="491" spans="2:17" x14ac:dyDescent="0.25">
      <c r="B491" s="181"/>
      <c r="C491" s="181"/>
      <c r="D491" s="181"/>
      <c r="O491" s="180"/>
      <c r="P491" s="184"/>
      <c r="Q491" s="184"/>
    </row>
    <row r="492" spans="2:17" x14ac:dyDescent="0.25">
      <c r="B492" s="181"/>
      <c r="C492" s="181"/>
      <c r="D492" s="181"/>
      <c r="O492" s="180"/>
      <c r="P492" s="184"/>
      <c r="Q492" s="184"/>
    </row>
    <row r="493" spans="2:17" x14ac:dyDescent="0.25">
      <c r="B493" s="181"/>
      <c r="C493" s="181"/>
      <c r="D493" s="181"/>
      <c r="O493" s="180"/>
      <c r="P493" s="184"/>
      <c r="Q493" s="184"/>
    </row>
    <row r="494" spans="2:17" x14ac:dyDescent="0.25">
      <c r="B494" s="181"/>
      <c r="C494" s="181"/>
      <c r="D494" s="181"/>
      <c r="O494" s="180"/>
      <c r="P494" s="184"/>
      <c r="Q494" s="184"/>
    </row>
    <row r="495" spans="2:17" x14ac:dyDescent="0.25">
      <c r="B495" s="181"/>
      <c r="C495" s="181"/>
      <c r="D495" s="181"/>
      <c r="O495" s="180"/>
      <c r="P495" s="184"/>
      <c r="Q495" s="184"/>
    </row>
    <row r="496" spans="2:17" x14ac:dyDescent="0.25">
      <c r="B496" s="181"/>
      <c r="C496" s="181"/>
      <c r="D496" s="181"/>
      <c r="O496" s="180"/>
      <c r="P496" s="184"/>
      <c r="Q496" s="184"/>
    </row>
    <row r="497" spans="2:17" x14ac:dyDescent="0.25">
      <c r="B497" s="181"/>
      <c r="C497" s="181"/>
      <c r="D497" s="181"/>
      <c r="O497" s="180"/>
      <c r="P497" s="184"/>
      <c r="Q497" s="184"/>
    </row>
    <row r="498" spans="2:17" x14ac:dyDescent="0.25">
      <c r="B498" s="181"/>
      <c r="C498" s="181"/>
      <c r="D498" s="181"/>
      <c r="O498" s="180"/>
      <c r="P498" s="184"/>
      <c r="Q498" s="184"/>
    </row>
    <row r="499" spans="2:17" x14ac:dyDescent="0.25">
      <c r="B499" s="181"/>
      <c r="C499" s="181"/>
      <c r="D499" s="181"/>
      <c r="O499" s="180"/>
      <c r="P499" s="184"/>
      <c r="Q499" s="184"/>
    </row>
    <row r="500" spans="2:17" x14ac:dyDescent="0.25">
      <c r="B500" s="181"/>
      <c r="C500" s="181"/>
      <c r="D500" s="181"/>
      <c r="O500" s="180"/>
      <c r="P500" s="184"/>
      <c r="Q500" s="184"/>
    </row>
    <row r="501" spans="2:17" x14ac:dyDescent="0.25">
      <c r="B501" s="181"/>
      <c r="C501" s="181"/>
      <c r="D501" s="181"/>
      <c r="O501" s="180"/>
      <c r="P501" s="184"/>
      <c r="Q501" s="184"/>
    </row>
    <row r="502" spans="2:17" x14ac:dyDescent="0.25">
      <c r="B502" s="181"/>
      <c r="C502" s="181"/>
      <c r="D502" s="181"/>
      <c r="O502" s="180"/>
      <c r="P502" s="184"/>
      <c r="Q502" s="184"/>
    </row>
    <row r="503" spans="2:17" x14ac:dyDescent="0.25">
      <c r="B503" s="181"/>
      <c r="C503" s="181"/>
      <c r="D503" s="181"/>
      <c r="O503" s="180"/>
      <c r="P503" s="184"/>
      <c r="Q503" s="184"/>
    </row>
    <row r="504" spans="2:17" x14ac:dyDescent="0.25">
      <c r="B504" s="181"/>
      <c r="C504" s="181"/>
      <c r="D504" s="181"/>
      <c r="O504" s="180"/>
      <c r="P504" s="184"/>
      <c r="Q504" s="184"/>
    </row>
    <row r="505" spans="2:17" x14ac:dyDescent="0.25">
      <c r="B505" s="181"/>
      <c r="C505" s="181"/>
      <c r="D505" s="181"/>
      <c r="O505" s="180"/>
      <c r="P505" s="184"/>
      <c r="Q505" s="184"/>
    </row>
    <row r="506" spans="2:17" x14ac:dyDescent="0.25">
      <c r="B506" s="181"/>
      <c r="C506" s="181"/>
      <c r="D506" s="181"/>
      <c r="O506" s="180"/>
      <c r="P506" s="184"/>
      <c r="Q506" s="184"/>
    </row>
    <row r="507" spans="2:17" x14ac:dyDescent="0.25">
      <c r="B507" s="181"/>
      <c r="C507" s="181"/>
      <c r="D507" s="181"/>
      <c r="O507" s="180"/>
      <c r="P507" s="184"/>
      <c r="Q507" s="184"/>
    </row>
    <row r="508" spans="2:17" x14ac:dyDescent="0.25">
      <c r="B508" s="181"/>
      <c r="C508" s="181"/>
      <c r="D508" s="181"/>
      <c r="O508" s="180"/>
      <c r="P508" s="184"/>
      <c r="Q508" s="184"/>
    </row>
    <row r="509" spans="2:17" x14ac:dyDescent="0.25">
      <c r="B509" s="181"/>
      <c r="C509" s="181"/>
      <c r="D509" s="181"/>
      <c r="O509" s="180"/>
      <c r="P509" s="184"/>
      <c r="Q509" s="184"/>
    </row>
    <row r="510" spans="2:17" x14ac:dyDescent="0.25">
      <c r="B510" s="181"/>
      <c r="C510" s="181"/>
      <c r="D510" s="181"/>
      <c r="O510" s="180"/>
      <c r="P510" s="184"/>
      <c r="Q510" s="184"/>
    </row>
    <row r="511" spans="2:17" x14ac:dyDescent="0.25">
      <c r="B511" s="181"/>
      <c r="C511" s="181"/>
      <c r="D511" s="181"/>
      <c r="O511" s="180"/>
      <c r="P511" s="184"/>
      <c r="Q511" s="184"/>
    </row>
    <row r="512" spans="2:17" x14ac:dyDescent="0.25">
      <c r="B512" s="181"/>
      <c r="C512" s="181"/>
      <c r="D512" s="181"/>
      <c r="O512" s="180"/>
      <c r="P512" s="184"/>
      <c r="Q512" s="184"/>
    </row>
    <row r="513" spans="2:17" x14ac:dyDescent="0.25">
      <c r="B513" s="181"/>
      <c r="C513" s="181"/>
      <c r="D513" s="181"/>
      <c r="O513" s="180"/>
      <c r="P513" s="184"/>
      <c r="Q513" s="184"/>
    </row>
    <row r="514" spans="2:17" x14ac:dyDescent="0.25">
      <c r="B514" s="181"/>
      <c r="C514" s="181"/>
      <c r="D514" s="181"/>
      <c r="O514" s="180"/>
      <c r="P514" s="184"/>
      <c r="Q514" s="184"/>
    </row>
    <row r="515" spans="2:17" x14ac:dyDescent="0.25">
      <c r="B515" s="181"/>
      <c r="C515" s="181"/>
      <c r="D515" s="181"/>
      <c r="O515" s="180"/>
      <c r="P515" s="184"/>
      <c r="Q515" s="184"/>
    </row>
    <row r="516" spans="2:17" x14ac:dyDescent="0.25">
      <c r="B516" s="181"/>
      <c r="C516" s="181"/>
      <c r="D516" s="181"/>
      <c r="O516" s="180"/>
      <c r="P516" s="184"/>
      <c r="Q516" s="184"/>
    </row>
    <row r="517" spans="2:17" x14ac:dyDescent="0.25">
      <c r="B517" s="181"/>
      <c r="C517" s="181"/>
      <c r="D517" s="181"/>
      <c r="O517" s="180"/>
      <c r="P517" s="184"/>
      <c r="Q517" s="184"/>
    </row>
    <row r="518" spans="2:17" x14ac:dyDescent="0.25">
      <c r="B518" s="181"/>
      <c r="C518" s="181"/>
      <c r="D518" s="181"/>
      <c r="O518" s="180"/>
      <c r="P518" s="184"/>
      <c r="Q518" s="184"/>
    </row>
    <row r="519" spans="2:17" x14ac:dyDescent="0.25">
      <c r="B519" s="181"/>
      <c r="C519" s="181"/>
      <c r="D519" s="181"/>
      <c r="O519" s="180"/>
      <c r="P519" s="184"/>
      <c r="Q519" s="184"/>
    </row>
    <row r="520" spans="2:17" x14ac:dyDescent="0.25">
      <c r="B520" s="181"/>
      <c r="C520" s="181"/>
      <c r="D520" s="181"/>
      <c r="O520" s="180"/>
      <c r="P520" s="184"/>
      <c r="Q520" s="184"/>
    </row>
    <row r="521" spans="2:17" x14ac:dyDescent="0.25">
      <c r="B521" s="181"/>
      <c r="C521" s="181"/>
      <c r="D521" s="181"/>
      <c r="O521" s="180"/>
      <c r="P521" s="184"/>
      <c r="Q521" s="184"/>
    </row>
    <row r="522" spans="2:17" x14ac:dyDescent="0.25">
      <c r="B522" s="181"/>
      <c r="C522" s="181"/>
      <c r="D522" s="181"/>
      <c r="O522" s="180"/>
      <c r="P522" s="184"/>
      <c r="Q522" s="184"/>
    </row>
    <row r="523" spans="2:17" x14ac:dyDescent="0.25">
      <c r="B523" s="181"/>
      <c r="C523" s="181"/>
      <c r="D523" s="181"/>
      <c r="O523" s="180"/>
      <c r="P523" s="184"/>
      <c r="Q523" s="184"/>
    </row>
    <row r="524" spans="2:17" x14ac:dyDescent="0.25">
      <c r="B524" s="181"/>
      <c r="C524" s="181"/>
      <c r="D524" s="181"/>
      <c r="O524" s="180"/>
      <c r="P524" s="184"/>
      <c r="Q524" s="184"/>
    </row>
    <row r="525" spans="2:17" x14ac:dyDescent="0.25">
      <c r="B525" s="181"/>
      <c r="C525" s="181"/>
      <c r="D525" s="181"/>
      <c r="O525" s="180"/>
      <c r="P525" s="184"/>
      <c r="Q525" s="184"/>
    </row>
    <row r="526" spans="2:17" x14ac:dyDescent="0.25">
      <c r="B526" s="181"/>
      <c r="C526" s="181"/>
      <c r="D526" s="181"/>
      <c r="O526" s="180"/>
      <c r="P526" s="184"/>
      <c r="Q526" s="184"/>
    </row>
    <row r="527" spans="2:17" x14ac:dyDescent="0.25">
      <c r="B527" s="181"/>
      <c r="C527" s="181"/>
      <c r="D527" s="181"/>
      <c r="O527" s="180"/>
      <c r="P527" s="184"/>
      <c r="Q527" s="184"/>
    </row>
    <row r="528" spans="2:17" x14ac:dyDescent="0.25">
      <c r="B528" s="181"/>
      <c r="C528" s="181"/>
      <c r="D528" s="181"/>
      <c r="O528" s="180"/>
      <c r="P528" s="184"/>
      <c r="Q528" s="184"/>
    </row>
    <row r="529" spans="2:17" x14ac:dyDescent="0.25">
      <c r="B529" s="181"/>
      <c r="C529" s="181"/>
      <c r="D529" s="181"/>
      <c r="O529" s="180"/>
      <c r="P529" s="184"/>
      <c r="Q529" s="184"/>
    </row>
    <row r="530" spans="2:17" x14ac:dyDescent="0.25">
      <c r="B530" s="181"/>
      <c r="C530" s="181"/>
      <c r="D530" s="181"/>
      <c r="O530" s="180"/>
      <c r="P530" s="184"/>
      <c r="Q530" s="184"/>
    </row>
    <row r="531" spans="2:17" x14ac:dyDescent="0.25">
      <c r="B531" s="181"/>
      <c r="C531" s="181"/>
      <c r="D531" s="181"/>
      <c r="O531" s="180"/>
      <c r="P531" s="184"/>
      <c r="Q531" s="184"/>
    </row>
    <row r="532" spans="2:17" x14ac:dyDescent="0.25">
      <c r="B532" s="181"/>
      <c r="C532" s="181"/>
      <c r="D532" s="181"/>
      <c r="O532" s="180"/>
      <c r="P532" s="184"/>
      <c r="Q532" s="184"/>
    </row>
    <row r="533" spans="2:17" x14ac:dyDescent="0.25">
      <c r="B533" s="181"/>
      <c r="C533" s="181"/>
      <c r="D533" s="181"/>
      <c r="O533" s="180"/>
      <c r="P533" s="184"/>
      <c r="Q533" s="184"/>
    </row>
    <row r="534" spans="2:17" x14ac:dyDescent="0.25">
      <c r="B534" s="181"/>
      <c r="C534" s="181"/>
      <c r="D534" s="181"/>
      <c r="O534" s="180"/>
      <c r="P534" s="184"/>
      <c r="Q534" s="184"/>
    </row>
    <row r="535" spans="2:17" x14ac:dyDescent="0.25">
      <c r="B535" s="181"/>
      <c r="C535" s="181"/>
      <c r="D535" s="181"/>
      <c r="O535" s="180"/>
      <c r="P535" s="184"/>
      <c r="Q535" s="184"/>
    </row>
    <row r="536" spans="2:17" x14ac:dyDescent="0.25">
      <c r="B536" s="181"/>
      <c r="C536" s="181"/>
      <c r="D536" s="181"/>
      <c r="O536" s="180"/>
      <c r="P536" s="184"/>
      <c r="Q536" s="184"/>
    </row>
    <row r="537" spans="2:17" x14ac:dyDescent="0.25">
      <c r="B537" s="181"/>
      <c r="C537" s="181"/>
      <c r="D537" s="181"/>
      <c r="O537" s="180"/>
      <c r="P537" s="184"/>
      <c r="Q537" s="184"/>
    </row>
    <row r="538" spans="2:17" x14ac:dyDescent="0.25">
      <c r="B538" s="181"/>
      <c r="C538" s="181"/>
      <c r="D538" s="181"/>
      <c r="O538" s="180"/>
      <c r="P538" s="184"/>
      <c r="Q538" s="184"/>
    </row>
    <row r="539" spans="2:17" x14ac:dyDescent="0.25">
      <c r="B539" s="181"/>
      <c r="C539" s="181"/>
      <c r="D539" s="181"/>
      <c r="O539" s="180"/>
      <c r="P539" s="184"/>
      <c r="Q539" s="184"/>
    </row>
    <row r="540" spans="2:17" x14ac:dyDescent="0.25">
      <c r="B540" s="181"/>
      <c r="C540" s="181"/>
      <c r="D540" s="181"/>
      <c r="O540" s="180"/>
      <c r="P540" s="184"/>
      <c r="Q540" s="184"/>
    </row>
    <row r="541" spans="2:17" x14ac:dyDescent="0.25">
      <c r="B541" s="181"/>
      <c r="C541" s="181"/>
      <c r="D541" s="181"/>
      <c r="O541" s="180"/>
      <c r="P541" s="184"/>
      <c r="Q541" s="184"/>
    </row>
    <row r="542" spans="2:17" x14ac:dyDescent="0.25">
      <c r="B542" s="181"/>
      <c r="C542" s="181"/>
      <c r="D542" s="181"/>
      <c r="O542" s="180"/>
      <c r="P542" s="184"/>
      <c r="Q542" s="184"/>
    </row>
    <row r="543" spans="2:17" x14ac:dyDescent="0.25">
      <c r="B543" s="181"/>
      <c r="C543" s="181"/>
      <c r="D543" s="181"/>
      <c r="O543" s="180"/>
      <c r="P543" s="184"/>
      <c r="Q543" s="184"/>
    </row>
    <row r="544" spans="2:17" x14ac:dyDescent="0.25">
      <c r="B544" s="181"/>
      <c r="C544" s="181"/>
      <c r="D544" s="181"/>
      <c r="O544" s="180"/>
      <c r="P544" s="184"/>
      <c r="Q544" s="184"/>
    </row>
    <row r="545" spans="2:17" x14ac:dyDescent="0.25">
      <c r="B545" s="181"/>
      <c r="C545" s="181"/>
      <c r="D545" s="181"/>
      <c r="O545" s="180"/>
      <c r="P545" s="184"/>
      <c r="Q545" s="184"/>
    </row>
    <row r="546" spans="2:17" x14ac:dyDescent="0.25">
      <c r="B546" s="181"/>
      <c r="C546" s="181"/>
      <c r="D546" s="181"/>
      <c r="O546" s="180"/>
      <c r="P546" s="184"/>
      <c r="Q546" s="184"/>
    </row>
    <row r="547" spans="2:17" x14ac:dyDescent="0.25">
      <c r="B547" s="181"/>
      <c r="C547" s="181"/>
      <c r="D547" s="181"/>
      <c r="O547" s="180"/>
      <c r="P547" s="184"/>
      <c r="Q547" s="184"/>
    </row>
    <row r="548" spans="2:17" x14ac:dyDescent="0.25">
      <c r="B548" s="181"/>
      <c r="C548" s="181"/>
      <c r="D548" s="181"/>
      <c r="O548" s="180"/>
      <c r="P548" s="184"/>
      <c r="Q548" s="184"/>
    </row>
    <row r="549" spans="2:17" x14ac:dyDescent="0.25">
      <c r="B549" s="181"/>
      <c r="C549" s="181"/>
      <c r="D549" s="181"/>
      <c r="O549" s="180"/>
      <c r="P549" s="184"/>
      <c r="Q549" s="184"/>
    </row>
    <row r="550" spans="2:17" x14ac:dyDescent="0.25">
      <c r="B550" s="181"/>
      <c r="C550" s="181"/>
      <c r="D550" s="181"/>
      <c r="O550" s="180"/>
      <c r="P550" s="184"/>
      <c r="Q550" s="184"/>
    </row>
    <row r="551" spans="2:17" x14ac:dyDescent="0.25">
      <c r="B551" s="181"/>
      <c r="C551" s="181"/>
      <c r="D551" s="181"/>
      <c r="O551" s="180"/>
      <c r="P551" s="184"/>
      <c r="Q551" s="184"/>
    </row>
    <row r="552" spans="2:17" x14ac:dyDescent="0.25">
      <c r="B552" s="181"/>
      <c r="C552" s="181"/>
      <c r="D552" s="181"/>
      <c r="O552" s="180"/>
      <c r="P552" s="184"/>
      <c r="Q552" s="184"/>
    </row>
    <row r="553" spans="2:17" x14ac:dyDescent="0.25">
      <c r="B553" s="181"/>
      <c r="C553" s="181"/>
      <c r="D553" s="181"/>
      <c r="O553" s="180"/>
      <c r="P553" s="184"/>
      <c r="Q553" s="184"/>
    </row>
    <row r="554" spans="2:17" x14ac:dyDescent="0.25">
      <c r="B554" s="181"/>
      <c r="C554" s="181"/>
      <c r="D554" s="181"/>
      <c r="O554" s="180"/>
      <c r="P554" s="184"/>
      <c r="Q554" s="184"/>
    </row>
    <row r="555" spans="2:17" x14ac:dyDescent="0.25">
      <c r="B555" s="181"/>
      <c r="C555" s="181"/>
      <c r="D555" s="181"/>
      <c r="O555" s="180"/>
      <c r="P555" s="184"/>
      <c r="Q555" s="184"/>
    </row>
    <row r="556" spans="2:17" x14ac:dyDescent="0.25">
      <c r="B556" s="181"/>
      <c r="C556" s="181"/>
      <c r="D556" s="181"/>
      <c r="O556" s="180"/>
      <c r="P556" s="184"/>
      <c r="Q556" s="184"/>
    </row>
    <row r="557" spans="2:17" x14ac:dyDescent="0.25">
      <c r="B557" s="181"/>
      <c r="C557" s="181"/>
      <c r="D557" s="181"/>
      <c r="O557" s="180"/>
      <c r="P557" s="184"/>
      <c r="Q557" s="184"/>
    </row>
    <row r="558" spans="2:17" x14ac:dyDescent="0.25">
      <c r="B558" s="181"/>
      <c r="C558" s="181"/>
      <c r="D558" s="181"/>
      <c r="O558" s="180"/>
      <c r="P558" s="184"/>
      <c r="Q558" s="184"/>
    </row>
    <row r="559" spans="2:17" x14ac:dyDescent="0.25">
      <c r="B559" s="181"/>
      <c r="C559" s="181"/>
      <c r="D559" s="181"/>
      <c r="O559" s="180"/>
      <c r="P559" s="184"/>
      <c r="Q559" s="184"/>
    </row>
    <row r="560" spans="2:17" x14ac:dyDescent="0.25">
      <c r="B560" s="181"/>
      <c r="C560" s="181"/>
      <c r="D560" s="181"/>
      <c r="O560" s="180"/>
      <c r="P560" s="184"/>
      <c r="Q560" s="184"/>
    </row>
    <row r="561" spans="2:17" x14ac:dyDescent="0.25">
      <c r="B561" s="181"/>
      <c r="C561" s="181"/>
      <c r="D561" s="181"/>
      <c r="O561" s="180"/>
      <c r="P561" s="184"/>
      <c r="Q561" s="184"/>
    </row>
    <row r="562" spans="2:17" x14ac:dyDescent="0.25">
      <c r="B562" s="181"/>
      <c r="C562" s="181"/>
      <c r="D562" s="181"/>
      <c r="O562" s="180"/>
      <c r="P562" s="184"/>
      <c r="Q562" s="184"/>
    </row>
    <row r="563" spans="2:17" x14ac:dyDescent="0.25">
      <c r="B563" s="181"/>
      <c r="C563" s="181"/>
      <c r="D563" s="181"/>
      <c r="O563" s="180"/>
      <c r="P563" s="184"/>
      <c r="Q563" s="184"/>
    </row>
    <row r="564" spans="2:17" x14ac:dyDescent="0.25">
      <c r="B564" s="181"/>
      <c r="C564" s="181"/>
      <c r="D564" s="181"/>
      <c r="O564" s="180"/>
      <c r="P564" s="184"/>
      <c r="Q564" s="184"/>
    </row>
    <row r="565" spans="2:17" x14ac:dyDescent="0.25">
      <c r="B565" s="181"/>
      <c r="C565" s="181"/>
      <c r="D565" s="181"/>
      <c r="O565" s="180"/>
      <c r="P565" s="184"/>
      <c r="Q565" s="184"/>
    </row>
    <row r="566" spans="2:17" x14ac:dyDescent="0.25">
      <c r="B566" s="181"/>
      <c r="C566" s="181"/>
      <c r="D566" s="181"/>
      <c r="O566" s="180"/>
      <c r="P566" s="184"/>
      <c r="Q566" s="184"/>
    </row>
    <row r="567" spans="2:17" x14ac:dyDescent="0.25">
      <c r="B567" s="181"/>
      <c r="C567" s="181"/>
      <c r="D567" s="181"/>
      <c r="O567" s="180"/>
      <c r="P567" s="184"/>
      <c r="Q567" s="184"/>
    </row>
    <row r="568" spans="2:17" x14ac:dyDescent="0.25">
      <c r="B568" s="181"/>
      <c r="C568" s="181"/>
      <c r="D568" s="181"/>
      <c r="O568" s="180"/>
      <c r="P568" s="184"/>
      <c r="Q568" s="184"/>
    </row>
    <row r="569" spans="2:17" x14ac:dyDescent="0.25">
      <c r="B569" s="181"/>
      <c r="C569" s="181"/>
      <c r="D569" s="181"/>
      <c r="O569" s="180"/>
      <c r="P569" s="184"/>
      <c r="Q569" s="184"/>
    </row>
    <row r="570" spans="2:17" x14ac:dyDescent="0.25">
      <c r="B570" s="181"/>
      <c r="C570" s="181"/>
      <c r="D570" s="181"/>
      <c r="O570" s="180"/>
      <c r="P570" s="184"/>
      <c r="Q570" s="184"/>
    </row>
    <row r="571" spans="2:17" x14ac:dyDescent="0.25">
      <c r="B571" s="181"/>
      <c r="C571" s="181"/>
      <c r="D571" s="181"/>
      <c r="O571" s="180"/>
      <c r="P571" s="184"/>
      <c r="Q571" s="184"/>
    </row>
    <row r="572" spans="2:17" x14ac:dyDescent="0.25">
      <c r="B572" s="181"/>
      <c r="C572" s="181"/>
      <c r="D572" s="181"/>
      <c r="O572" s="180"/>
      <c r="P572" s="184"/>
      <c r="Q572" s="184"/>
    </row>
    <row r="573" spans="2:17" x14ac:dyDescent="0.25">
      <c r="B573" s="181"/>
      <c r="C573" s="181"/>
      <c r="D573" s="181"/>
      <c r="O573" s="180"/>
      <c r="P573" s="184"/>
      <c r="Q573" s="184"/>
    </row>
    <row r="574" spans="2:17" x14ac:dyDescent="0.25">
      <c r="B574" s="181"/>
      <c r="C574" s="181"/>
      <c r="D574" s="181"/>
      <c r="O574" s="180"/>
      <c r="P574" s="184"/>
      <c r="Q574" s="184"/>
    </row>
    <row r="575" spans="2:17" x14ac:dyDescent="0.25">
      <c r="B575" s="181"/>
      <c r="C575" s="181"/>
      <c r="D575" s="181"/>
      <c r="O575" s="180"/>
      <c r="P575" s="184"/>
      <c r="Q575" s="184"/>
    </row>
    <row r="576" spans="2:17" x14ac:dyDescent="0.25">
      <c r="B576" s="181"/>
      <c r="C576" s="181"/>
      <c r="D576" s="181"/>
      <c r="O576" s="180"/>
      <c r="P576" s="184"/>
      <c r="Q576" s="184"/>
    </row>
    <row r="577" spans="2:17" x14ac:dyDescent="0.25">
      <c r="B577" s="181"/>
      <c r="C577" s="181"/>
      <c r="D577" s="181"/>
      <c r="O577" s="180"/>
      <c r="P577" s="184"/>
      <c r="Q577" s="184"/>
    </row>
    <row r="578" spans="2:17" x14ac:dyDescent="0.25">
      <c r="B578" s="181"/>
      <c r="C578" s="181"/>
      <c r="D578" s="181"/>
      <c r="O578" s="180"/>
      <c r="P578" s="184"/>
      <c r="Q578" s="184"/>
    </row>
    <row r="579" spans="2:17" x14ac:dyDescent="0.25">
      <c r="B579" s="181"/>
      <c r="C579" s="181"/>
      <c r="D579" s="181"/>
      <c r="O579" s="180"/>
      <c r="P579" s="184"/>
      <c r="Q579" s="184"/>
    </row>
    <row r="580" spans="2:17" x14ac:dyDescent="0.25">
      <c r="B580" s="181"/>
      <c r="C580" s="181"/>
      <c r="D580" s="181"/>
      <c r="O580" s="180"/>
      <c r="P580" s="184"/>
      <c r="Q580" s="184"/>
    </row>
    <row r="581" spans="2:17" x14ac:dyDescent="0.25">
      <c r="B581" s="181"/>
      <c r="C581" s="181"/>
      <c r="D581" s="181"/>
      <c r="O581" s="180"/>
      <c r="P581" s="184"/>
      <c r="Q581" s="184"/>
    </row>
    <row r="582" spans="2:17" x14ac:dyDescent="0.25">
      <c r="B582" s="181"/>
      <c r="C582" s="181"/>
      <c r="D582" s="181"/>
      <c r="O582" s="180"/>
      <c r="P582" s="184"/>
      <c r="Q582" s="184"/>
    </row>
    <row r="583" spans="2:17" x14ac:dyDescent="0.25">
      <c r="B583" s="181"/>
      <c r="C583" s="181"/>
      <c r="D583" s="181"/>
      <c r="O583" s="180"/>
      <c r="P583" s="184"/>
      <c r="Q583" s="184"/>
    </row>
    <row r="584" spans="2:17" x14ac:dyDescent="0.25">
      <c r="B584" s="181"/>
      <c r="C584" s="181"/>
      <c r="D584" s="181"/>
      <c r="O584" s="180"/>
      <c r="P584" s="184"/>
      <c r="Q584" s="184"/>
    </row>
    <row r="585" spans="2:17" x14ac:dyDescent="0.25">
      <c r="B585" s="181"/>
      <c r="C585" s="181"/>
      <c r="D585" s="181"/>
      <c r="O585" s="180"/>
      <c r="P585" s="184"/>
      <c r="Q585" s="184"/>
    </row>
    <row r="586" spans="2:17" x14ac:dyDescent="0.25">
      <c r="B586" s="181"/>
      <c r="C586" s="181"/>
      <c r="D586" s="181"/>
      <c r="O586" s="180"/>
      <c r="P586" s="184"/>
      <c r="Q586" s="184"/>
    </row>
    <row r="587" spans="2:17" x14ac:dyDescent="0.25">
      <c r="B587" s="181"/>
      <c r="C587" s="181"/>
      <c r="D587" s="181"/>
      <c r="O587" s="180"/>
      <c r="P587" s="184"/>
      <c r="Q587" s="184"/>
    </row>
    <row r="588" spans="2:17" x14ac:dyDescent="0.25">
      <c r="B588" s="181"/>
      <c r="C588" s="181"/>
      <c r="D588" s="181"/>
      <c r="O588" s="180"/>
      <c r="P588" s="184"/>
      <c r="Q588" s="184"/>
    </row>
    <row r="589" spans="2:17" x14ac:dyDescent="0.25">
      <c r="B589" s="181"/>
      <c r="C589" s="181"/>
      <c r="D589" s="181"/>
      <c r="O589" s="180"/>
      <c r="P589" s="184"/>
      <c r="Q589" s="184"/>
    </row>
    <row r="590" spans="2:17" x14ac:dyDescent="0.25">
      <c r="B590" s="181"/>
      <c r="C590" s="181"/>
      <c r="D590" s="181"/>
      <c r="O590" s="180"/>
      <c r="P590" s="184"/>
      <c r="Q590" s="184"/>
    </row>
    <row r="591" spans="2:17" x14ac:dyDescent="0.25">
      <c r="B591" s="181"/>
      <c r="C591" s="181"/>
      <c r="D591" s="181"/>
      <c r="O591" s="180"/>
      <c r="P591" s="184"/>
      <c r="Q591" s="184"/>
    </row>
    <row r="592" spans="2:17" x14ac:dyDescent="0.25">
      <c r="B592" s="181"/>
      <c r="C592" s="181"/>
      <c r="D592" s="181"/>
      <c r="O592" s="180"/>
      <c r="P592" s="184"/>
      <c r="Q592" s="184"/>
    </row>
    <row r="593" spans="2:17" x14ac:dyDescent="0.25">
      <c r="B593" s="181"/>
      <c r="C593" s="181"/>
      <c r="D593" s="181"/>
      <c r="O593" s="180"/>
      <c r="P593" s="184"/>
      <c r="Q593" s="184"/>
    </row>
    <row r="594" spans="2:17" x14ac:dyDescent="0.25">
      <c r="B594" s="181"/>
      <c r="C594" s="181"/>
      <c r="D594" s="181"/>
      <c r="O594" s="180"/>
      <c r="P594" s="184"/>
      <c r="Q594" s="184"/>
    </row>
    <row r="595" spans="2:17" x14ac:dyDescent="0.25">
      <c r="B595" s="181"/>
      <c r="C595" s="181"/>
      <c r="D595" s="181"/>
      <c r="O595" s="180"/>
      <c r="P595" s="184"/>
      <c r="Q595" s="184"/>
    </row>
    <row r="596" spans="2:17" x14ac:dyDescent="0.25">
      <c r="B596" s="181"/>
      <c r="C596" s="181"/>
      <c r="D596" s="181"/>
      <c r="O596" s="180"/>
      <c r="P596" s="184"/>
      <c r="Q596" s="184"/>
    </row>
    <row r="597" spans="2:17" x14ac:dyDescent="0.25">
      <c r="B597" s="181"/>
      <c r="C597" s="181"/>
      <c r="D597" s="181"/>
      <c r="O597" s="180"/>
      <c r="P597" s="184"/>
      <c r="Q597" s="184"/>
    </row>
    <row r="598" spans="2:17" x14ac:dyDescent="0.25">
      <c r="B598" s="181"/>
      <c r="C598" s="181"/>
      <c r="D598" s="181"/>
      <c r="O598" s="180"/>
      <c r="P598" s="184"/>
      <c r="Q598" s="184"/>
    </row>
    <row r="599" spans="2:17" x14ac:dyDescent="0.25">
      <c r="B599" s="181"/>
      <c r="C599" s="181"/>
      <c r="D599" s="181"/>
      <c r="O599" s="180"/>
      <c r="P599" s="184"/>
      <c r="Q599" s="184"/>
    </row>
    <row r="600" spans="2:17" x14ac:dyDescent="0.25">
      <c r="B600" s="181"/>
      <c r="C600" s="181"/>
      <c r="D600" s="181"/>
      <c r="O600" s="180"/>
      <c r="P600" s="184"/>
      <c r="Q600" s="184"/>
    </row>
    <row r="601" spans="2:17" x14ac:dyDescent="0.25">
      <c r="B601" s="181"/>
      <c r="C601" s="181"/>
      <c r="D601" s="181"/>
      <c r="O601" s="180"/>
      <c r="P601" s="184"/>
      <c r="Q601" s="184"/>
    </row>
    <row r="602" spans="2:17" x14ac:dyDescent="0.25">
      <c r="B602" s="181"/>
      <c r="C602" s="181"/>
      <c r="D602" s="181"/>
      <c r="O602" s="180"/>
      <c r="P602" s="184"/>
      <c r="Q602" s="184"/>
    </row>
    <row r="603" spans="2:17" x14ac:dyDescent="0.25">
      <c r="B603" s="181"/>
      <c r="C603" s="181"/>
      <c r="D603" s="181"/>
      <c r="O603" s="180"/>
      <c r="P603" s="184"/>
      <c r="Q603" s="184"/>
    </row>
    <row r="604" spans="2:17" x14ac:dyDescent="0.25">
      <c r="B604" s="181"/>
      <c r="C604" s="181"/>
      <c r="D604" s="181"/>
      <c r="O604" s="180"/>
      <c r="P604" s="184"/>
      <c r="Q604" s="184"/>
    </row>
    <row r="605" spans="2:17" x14ac:dyDescent="0.25">
      <c r="B605" s="181"/>
      <c r="C605" s="181"/>
      <c r="D605" s="181"/>
      <c r="O605" s="180"/>
      <c r="P605" s="184"/>
      <c r="Q605" s="184"/>
    </row>
    <row r="606" spans="2:17" x14ac:dyDescent="0.25">
      <c r="B606" s="181"/>
      <c r="C606" s="181"/>
      <c r="D606" s="181"/>
      <c r="O606" s="180"/>
      <c r="P606" s="184"/>
      <c r="Q606" s="184"/>
    </row>
    <row r="607" spans="2:17" x14ac:dyDescent="0.25">
      <c r="B607" s="181"/>
      <c r="C607" s="181"/>
      <c r="D607" s="181"/>
      <c r="O607" s="180"/>
      <c r="P607" s="184"/>
      <c r="Q607" s="184"/>
    </row>
    <row r="608" spans="2:17" x14ac:dyDescent="0.25">
      <c r="B608" s="181"/>
      <c r="C608" s="181"/>
      <c r="D608" s="181"/>
      <c r="O608" s="180"/>
      <c r="P608" s="184"/>
      <c r="Q608" s="184"/>
    </row>
    <row r="609" spans="2:17" x14ac:dyDescent="0.25">
      <c r="B609" s="181"/>
      <c r="C609" s="181"/>
      <c r="D609" s="181"/>
      <c r="O609" s="180"/>
      <c r="P609" s="184"/>
      <c r="Q609" s="184"/>
    </row>
    <row r="610" spans="2:17" x14ac:dyDescent="0.25">
      <c r="B610" s="181"/>
      <c r="C610" s="181"/>
      <c r="D610" s="181"/>
      <c r="O610" s="180"/>
      <c r="P610" s="184"/>
      <c r="Q610" s="184"/>
    </row>
    <row r="611" spans="2:17" x14ac:dyDescent="0.25">
      <c r="B611" s="181"/>
      <c r="C611" s="181"/>
      <c r="D611" s="181"/>
      <c r="O611" s="180"/>
      <c r="P611" s="184"/>
      <c r="Q611" s="184"/>
    </row>
    <row r="612" spans="2:17" x14ac:dyDescent="0.25">
      <c r="B612" s="181"/>
      <c r="C612" s="181"/>
      <c r="D612" s="181"/>
      <c r="O612" s="180"/>
      <c r="P612" s="184"/>
      <c r="Q612" s="184"/>
    </row>
    <row r="613" spans="2:17" x14ac:dyDescent="0.25">
      <c r="B613" s="181"/>
      <c r="C613" s="181"/>
      <c r="D613" s="181"/>
      <c r="O613" s="180"/>
      <c r="P613" s="184"/>
      <c r="Q613" s="184"/>
    </row>
    <row r="614" spans="2:17" x14ac:dyDescent="0.25">
      <c r="B614" s="181"/>
      <c r="C614" s="181"/>
      <c r="D614" s="181"/>
      <c r="O614" s="180"/>
      <c r="P614" s="184"/>
      <c r="Q614" s="184"/>
    </row>
    <row r="615" spans="2:17" x14ac:dyDescent="0.25">
      <c r="B615" s="181"/>
      <c r="C615" s="181"/>
      <c r="D615" s="181"/>
      <c r="O615" s="180"/>
      <c r="P615" s="184"/>
      <c r="Q615" s="184"/>
    </row>
    <row r="616" spans="2:17" x14ac:dyDescent="0.25">
      <c r="B616" s="181"/>
      <c r="C616" s="181"/>
      <c r="D616" s="181"/>
      <c r="O616" s="180"/>
      <c r="P616" s="184"/>
      <c r="Q616" s="184"/>
    </row>
    <row r="617" spans="2:17" x14ac:dyDescent="0.25">
      <c r="B617" s="181"/>
      <c r="C617" s="181"/>
      <c r="D617" s="181"/>
      <c r="O617" s="180"/>
      <c r="P617" s="184"/>
      <c r="Q617" s="184"/>
    </row>
    <row r="618" spans="2:17" x14ac:dyDescent="0.25">
      <c r="B618" s="181"/>
      <c r="C618" s="181"/>
      <c r="D618" s="181"/>
      <c r="O618" s="180"/>
      <c r="P618" s="184"/>
      <c r="Q618" s="184"/>
    </row>
    <row r="619" spans="2:17" x14ac:dyDescent="0.25">
      <c r="B619" s="181"/>
      <c r="C619" s="181"/>
      <c r="D619" s="181"/>
      <c r="O619" s="180"/>
      <c r="P619" s="184"/>
      <c r="Q619" s="184"/>
    </row>
    <row r="620" spans="2:17" x14ac:dyDescent="0.25">
      <c r="B620" s="181"/>
      <c r="C620" s="181"/>
      <c r="D620" s="181"/>
      <c r="O620" s="180"/>
      <c r="P620" s="184"/>
      <c r="Q620" s="184"/>
    </row>
    <row r="621" spans="2:17" x14ac:dyDescent="0.25">
      <c r="B621" s="181"/>
      <c r="C621" s="181"/>
      <c r="D621" s="181"/>
      <c r="O621" s="180"/>
      <c r="P621" s="184"/>
      <c r="Q621" s="184"/>
    </row>
    <row r="622" spans="2:17" x14ac:dyDescent="0.25">
      <c r="B622" s="181"/>
      <c r="C622" s="181"/>
      <c r="D622" s="181"/>
      <c r="O622" s="180"/>
      <c r="P622" s="184"/>
      <c r="Q622" s="184"/>
    </row>
    <row r="623" spans="2:17" x14ac:dyDescent="0.25">
      <c r="B623" s="181"/>
      <c r="C623" s="181"/>
      <c r="D623" s="181"/>
      <c r="O623" s="180"/>
      <c r="P623" s="184"/>
      <c r="Q623" s="184"/>
    </row>
    <row r="624" spans="2:17" x14ac:dyDescent="0.25">
      <c r="B624" s="181"/>
      <c r="C624" s="181"/>
      <c r="D624" s="181"/>
      <c r="O624" s="180"/>
      <c r="P624" s="184"/>
      <c r="Q624" s="184"/>
    </row>
    <row r="625" spans="2:17" x14ac:dyDescent="0.25">
      <c r="B625" s="181"/>
      <c r="C625" s="181"/>
      <c r="D625" s="181"/>
      <c r="O625" s="180"/>
      <c r="P625" s="184"/>
      <c r="Q625" s="184"/>
    </row>
    <row r="626" spans="2:17" x14ac:dyDescent="0.25">
      <c r="B626" s="181"/>
      <c r="C626" s="181"/>
      <c r="D626" s="181"/>
      <c r="O626" s="180"/>
      <c r="P626" s="184"/>
      <c r="Q626" s="184"/>
    </row>
    <row r="627" spans="2:17" x14ac:dyDescent="0.25">
      <c r="B627" s="181"/>
      <c r="C627" s="181"/>
      <c r="D627" s="181"/>
      <c r="O627" s="180"/>
      <c r="P627" s="184"/>
      <c r="Q627" s="184"/>
    </row>
    <row r="628" spans="2:17" x14ac:dyDescent="0.25">
      <c r="B628" s="181"/>
      <c r="C628" s="181"/>
      <c r="D628" s="181"/>
      <c r="O628" s="180"/>
      <c r="P628" s="184"/>
      <c r="Q628" s="184"/>
    </row>
    <row r="629" spans="2:17" x14ac:dyDescent="0.25">
      <c r="B629" s="181"/>
      <c r="C629" s="181"/>
      <c r="D629" s="181"/>
      <c r="O629" s="180"/>
      <c r="P629" s="184"/>
      <c r="Q629" s="184"/>
    </row>
    <row r="630" spans="2:17" x14ac:dyDescent="0.25">
      <c r="B630" s="181"/>
      <c r="C630" s="181"/>
      <c r="D630" s="181"/>
      <c r="O630" s="180"/>
      <c r="P630" s="184"/>
      <c r="Q630" s="184"/>
    </row>
    <row r="631" spans="2:17" x14ac:dyDescent="0.25">
      <c r="B631" s="181"/>
      <c r="C631" s="181"/>
      <c r="D631" s="181"/>
      <c r="O631" s="180"/>
      <c r="P631" s="184"/>
      <c r="Q631" s="184"/>
    </row>
    <row r="632" spans="2:17" x14ac:dyDescent="0.25">
      <c r="B632" s="181"/>
      <c r="C632" s="181"/>
      <c r="D632" s="181"/>
      <c r="O632" s="180"/>
      <c r="P632" s="184"/>
      <c r="Q632" s="184"/>
    </row>
    <row r="633" spans="2:17" x14ac:dyDescent="0.25">
      <c r="B633" s="181"/>
      <c r="C633" s="181"/>
      <c r="D633" s="181"/>
      <c r="O633" s="180"/>
      <c r="P633" s="184"/>
      <c r="Q633" s="184"/>
    </row>
    <row r="634" spans="2:17" x14ac:dyDescent="0.25">
      <c r="B634" s="181"/>
      <c r="C634" s="181"/>
      <c r="D634" s="181"/>
      <c r="O634" s="180"/>
      <c r="P634" s="184"/>
      <c r="Q634" s="184"/>
    </row>
    <row r="635" spans="2:17" x14ac:dyDescent="0.25">
      <c r="B635" s="181"/>
      <c r="C635" s="181"/>
      <c r="D635" s="181"/>
      <c r="O635" s="180"/>
      <c r="P635" s="184"/>
      <c r="Q635" s="184"/>
    </row>
    <row r="636" spans="2:17" x14ac:dyDescent="0.25">
      <c r="B636" s="181"/>
      <c r="C636" s="181"/>
      <c r="D636" s="181"/>
      <c r="O636" s="180"/>
      <c r="P636" s="184"/>
      <c r="Q636" s="184"/>
    </row>
    <row r="637" spans="2:17" x14ac:dyDescent="0.25">
      <c r="B637" s="181"/>
      <c r="C637" s="181"/>
      <c r="D637" s="181"/>
      <c r="O637" s="180"/>
      <c r="P637" s="184"/>
      <c r="Q637" s="184"/>
    </row>
    <row r="638" spans="2:17" x14ac:dyDescent="0.25">
      <c r="B638" s="181"/>
      <c r="C638" s="181"/>
      <c r="D638" s="181"/>
      <c r="O638" s="180"/>
      <c r="P638" s="184"/>
      <c r="Q638" s="184"/>
    </row>
    <row r="639" spans="2:17" x14ac:dyDescent="0.25">
      <c r="B639" s="181"/>
      <c r="C639" s="181"/>
      <c r="D639" s="181"/>
      <c r="O639" s="180"/>
      <c r="P639" s="184"/>
      <c r="Q639" s="184"/>
    </row>
    <row r="640" spans="2:17" x14ac:dyDescent="0.25">
      <c r="B640" s="181"/>
      <c r="C640" s="181"/>
      <c r="D640" s="181"/>
      <c r="O640" s="180"/>
      <c r="P640" s="184"/>
      <c r="Q640" s="184"/>
    </row>
    <row r="641" spans="2:17" x14ac:dyDescent="0.25">
      <c r="B641" s="181"/>
      <c r="C641" s="181"/>
      <c r="D641" s="181"/>
      <c r="O641" s="180"/>
      <c r="P641" s="184"/>
      <c r="Q641" s="184"/>
    </row>
    <row r="642" spans="2:17" x14ac:dyDescent="0.25">
      <c r="B642" s="181"/>
      <c r="C642" s="181"/>
      <c r="D642" s="181"/>
      <c r="O642" s="180"/>
      <c r="P642" s="184"/>
      <c r="Q642" s="184"/>
    </row>
    <row r="643" spans="2:17" x14ac:dyDescent="0.25">
      <c r="B643" s="181"/>
      <c r="C643" s="181"/>
      <c r="D643" s="181"/>
      <c r="O643" s="180"/>
      <c r="P643" s="184"/>
      <c r="Q643" s="184"/>
    </row>
    <row r="644" spans="2:17" x14ac:dyDescent="0.25">
      <c r="B644" s="181"/>
      <c r="C644" s="181"/>
      <c r="D644" s="181"/>
      <c r="O644" s="180"/>
      <c r="P644" s="184"/>
      <c r="Q644" s="184"/>
    </row>
    <row r="645" spans="2:17" x14ac:dyDescent="0.25">
      <c r="B645" s="181"/>
      <c r="C645" s="181"/>
      <c r="D645" s="181"/>
      <c r="O645" s="180"/>
      <c r="P645" s="184"/>
      <c r="Q645" s="184"/>
    </row>
    <row r="646" spans="2:17" x14ac:dyDescent="0.25">
      <c r="B646" s="181"/>
      <c r="C646" s="181"/>
      <c r="D646" s="181"/>
      <c r="O646" s="180"/>
      <c r="P646" s="184"/>
      <c r="Q646" s="184"/>
    </row>
    <row r="647" spans="2:17" x14ac:dyDescent="0.25">
      <c r="B647" s="181"/>
      <c r="C647" s="181"/>
      <c r="D647" s="181"/>
      <c r="O647" s="180"/>
      <c r="P647" s="184"/>
      <c r="Q647" s="184"/>
    </row>
    <row r="648" spans="2:17" x14ac:dyDescent="0.25">
      <c r="B648" s="181"/>
      <c r="C648" s="181"/>
      <c r="D648" s="181"/>
      <c r="O648" s="180"/>
      <c r="P648" s="184"/>
      <c r="Q648" s="184"/>
    </row>
    <row r="649" spans="2:17" x14ac:dyDescent="0.25">
      <c r="B649" s="181"/>
      <c r="C649" s="181"/>
      <c r="D649" s="181"/>
      <c r="O649" s="180"/>
      <c r="P649" s="184"/>
      <c r="Q649" s="184"/>
    </row>
    <row r="650" spans="2:17" x14ac:dyDescent="0.25">
      <c r="B650" s="181"/>
      <c r="C650" s="181"/>
      <c r="D650" s="181"/>
      <c r="O650" s="180"/>
      <c r="P650" s="184"/>
      <c r="Q650" s="184"/>
    </row>
    <row r="651" spans="2:17" x14ac:dyDescent="0.25">
      <c r="B651" s="181"/>
      <c r="C651" s="181"/>
      <c r="D651" s="181"/>
      <c r="O651" s="180"/>
      <c r="P651" s="184"/>
      <c r="Q651" s="184"/>
    </row>
    <row r="652" spans="2:17" x14ac:dyDescent="0.25">
      <c r="B652" s="181"/>
      <c r="C652" s="181"/>
      <c r="D652" s="181"/>
      <c r="O652" s="180"/>
      <c r="P652" s="184"/>
      <c r="Q652" s="184"/>
    </row>
    <row r="653" spans="2:17" x14ac:dyDescent="0.25">
      <c r="B653" s="181"/>
      <c r="C653" s="181"/>
      <c r="D653" s="181"/>
      <c r="O653" s="180"/>
      <c r="P653" s="184"/>
      <c r="Q653" s="184"/>
    </row>
    <row r="654" spans="2:17" x14ac:dyDescent="0.25">
      <c r="B654" s="181"/>
      <c r="C654" s="181"/>
      <c r="D654" s="181"/>
      <c r="O654" s="180"/>
      <c r="P654" s="184"/>
      <c r="Q654" s="184"/>
    </row>
    <row r="655" spans="2:17" x14ac:dyDescent="0.25">
      <c r="B655" s="181"/>
      <c r="C655" s="181"/>
      <c r="D655" s="181"/>
      <c r="O655" s="180"/>
      <c r="P655" s="184"/>
      <c r="Q655" s="184"/>
    </row>
    <row r="656" spans="2:17" x14ac:dyDescent="0.25">
      <c r="B656" s="181"/>
      <c r="C656" s="181"/>
      <c r="D656" s="181"/>
      <c r="O656" s="180"/>
      <c r="P656" s="184"/>
      <c r="Q656" s="184"/>
    </row>
    <row r="657" spans="2:17" x14ac:dyDescent="0.25">
      <c r="B657" s="181"/>
      <c r="C657" s="181"/>
      <c r="D657" s="181"/>
      <c r="O657" s="180"/>
      <c r="P657" s="184"/>
      <c r="Q657" s="184"/>
    </row>
    <row r="658" spans="2:17" x14ac:dyDescent="0.25">
      <c r="B658" s="181"/>
      <c r="C658" s="181"/>
      <c r="D658" s="181"/>
      <c r="O658" s="180"/>
      <c r="P658" s="184"/>
      <c r="Q658" s="184"/>
    </row>
    <row r="659" spans="2:17" x14ac:dyDescent="0.25">
      <c r="B659" s="181"/>
      <c r="C659" s="181"/>
      <c r="D659" s="181"/>
      <c r="O659" s="180"/>
      <c r="P659" s="184"/>
      <c r="Q659" s="184"/>
    </row>
    <row r="660" spans="2:17" x14ac:dyDescent="0.25">
      <c r="B660" s="181"/>
      <c r="C660" s="181"/>
      <c r="D660" s="181"/>
      <c r="O660" s="180"/>
      <c r="P660" s="184"/>
      <c r="Q660" s="184"/>
    </row>
    <row r="661" spans="2:17" x14ac:dyDescent="0.25">
      <c r="B661" s="181"/>
      <c r="C661" s="181"/>
      <c r="D661" s="181"/>
      <c r="O661" s="180"/>
      <c r="P661" s="184"/>
      <c r="Q661" s="184"/>
    </row>
    <row r="662" spans="2:17" x14ac:dyDescent="0.25">
      <c r="B662" s="181"/>
      <c r="C662" s="181"/>
      <c r="D662" s="181"/>
      <c r="O662" s="180"/>
      <c r="P662" s="184"/>
      <c r="Q662" s="184"/>
    </row>
    <row r="663" spans="2:17" x14ac:dyDescent="0.25">
      <c r="B663" s="181"/>
      <c r="C663" s="181"/>
      <c r="D663" s="181"/>
      <c r="O663" s="180"/>
      <c r="P663" s="184"/>
      <c r="Q663" s="184"/>
    </row>
    <row r="664" spans="2:17" x14ac:dyDescent="0.25">
      <c r="B664" s="181"/>
      <c r="C664" s="181"/>
      <c r="D664" s="181"/>
      <c r="O664" s="180"/>
      <c r="P664" s="184"/>
      <c r="Q664" s="184"/>
    </row>
    <row r="665" spans="2:17" x14ac:dyDescent="0.25">
      <c r="B665" s="181"/>
      <c r="C665" s="181"/>
      <c r="D665" s="181"/>
      <c r="O665" s="180"/>
      <c r="P665" s="184"/>
      <c r="Q665" s="184"/>
    </row>
    <row r="666" spans="2:17" x14ac:dyDescent="0.25">
      <c r="B666" s="181"/>
      <c r="C666" s="181"/>
      <c r="D666" s="181"/>
      <c r="O666" s="180"/>
      <c r="P666" s="184"/>
      <c r="Q666" s="184"/>
    </row>
    <row r="667" spans="2:17" x14ac:dyDescent="0.25">
      <c r="B667" s="181"/>
      <c r="C667" s="181"/>
      <c r="D667" s="181"/>
      <c r="O667" s="180"/>
      <c r="P667" s="184"/>
      <c r="Q667" s="184"/>
    </row>
    <row r="668" spans="2:17" x14ac:dyDescent="0.25">
      <c r="B668" s="181"/>
      <c r="C668" s="181"/>
      <c r="D668" s="181"/>
      <c r="O668" s="180"/>
      <c r="P668" s="184"/>
      <c r="Q668" s="184"/>
    </row>
    <row r="669" spans="2:17" x14ac:dyDescent="0.25">
      <c r="B669" s="181"/>
      <c r="C669" s="181"/>
      <c r="D669" s="181"/>
      <c r="O669" s="180"/>
      <c r="P669" s="184"/>
      <c r="Q669" s="184"/>
    </row>
    <row r="670" spans="2:17" x14ac:dyDescent="0.25">
      <c r="B670" s="181"/>
      <c r="C670" s="181"/>
      <c r="D670" s="181"/>
      <c r="O670" s="180"/>
      <c r="P670" s="184"/>
      <c r="Q670" s="184"/>
    </row>
    <row r="671" spans="2:17" x14ac:dyDescent="0.25">
      <c r="B671" s="181"/>
      <c r="C671" s="181"/>
      <c r="D671" s="181"/>
      <c r="O671" s="180"/>
      <c r="P671" s="184"/>
      <c r="Q671" s="184"/>
    </row>
    <row r="672" spans="2:17" x14ac:dyDescent="0.25">
      <c r="B672" s="181"/>
      <c r="C672" s="181"/>
      <c r="D672" s="181"/>
      <c r="O672" s="180"/>
      <c r="P672" s="184"/>
      <c r="Q672" s="184"/>
    </row>
    <row r="673" spans="2:17" x14ac:dyDescent="0.25">
      <c r="B673" s="181"/>
      <c r="C673" s="181"/>
      <c r="D673" s="181"/>
      <c r="O673" s="180"/>
      <c r="P673" s="184"/>
      <c r="Q673" s="184"/>
    </row>
    <row r="674" spans="2:17" x14ac:dyDescent="0.25">
      <c r="B674" s="181"/>
      <c r="C674" s="181"/>
      <c r="D674" s="181"/>
      <c r="O674" s="180"/>
      <c r="P674" s="184"/>
      <c r="Q674" s="184"/>
    </row>
    <row r="675" spans="2:17" x14ac:dyDescent="0.25">
      <c r="B675" s="181"/>
      <c r="C675" s="181"/>
      <c r="D675" s="181"/>
      <c r="O675" s="180"/>
      <c r="P675" s="184"/>
      <c r="Q675" s="184"/>
    </row>
    <row r="676" spans="2:17" x14ac:dyDescent="0.25">
      <c r="B676" s="181"/>
      <c r="C676" s="181"/>
      <c r="D676" s="181"/>
      <c r="O676" s="180"/>
      <c r="P676" s="184"/>
      <c r="Q676" s="184"/>
    </row>
    <row r="677" spans="2:17" x14ac:dyDescent="0.25">
      <c r="B677" s="181"/>
      <c r="C677" s="181"/>
      <c r="D677" s="181"/>
      <c r="O677" s="180"/>
      <c r="P677" s="184"/>
      <c r="Q677" s="184"/>
    </row>
    <row r="678" spans="2:17" x14ac:dyDescent="0.25">
      <c r="B678" s="181"/>
      <c r="C678" s="181"/>
      <c r="D678" s="181"/>
      <c r="O678" s="180"/>
      <c r="P678" s="184"/>
      <c r="Q678" s="184"/>
    </row>
    <row r="679" spans="2:17" x14ac:dyDescent="0.25">
      <c r="B679" s="181"/>
      <c r="C679" s="181"/>
      <c r="D679" s="181"/>
      <c r="O679" s="180"/>
      <c r="P679" s="184"/>
      <c r="Q679" s="184"/>
    </row>
    <row r="680" spans="2:17" x14ac:dyDescent="0.25">
      <c r="B680" s="181"/>
      <c r="C680" s="181"/>
      <c r="D680" s="181"/>
      <c r="O680" s="180"/>
      <c r="P680" s="184"/>
      <c r="Q680" s="184"/>
    </row>
    <row r="681" spans="2:17" x14ac:dyDescent="0.25">
      <c r="B681" s="181"/>
      <c r="C681" s="181"/>
      <c r="D681" s="181"/>
      <c r="O681" s="180"/>
      <c r="P681" s="184"/>
      <c r="Q681" s="184"/>
    </row>
    <row r="682" spans="2:17" x14ac:dyDescent="0.25">
      <c r="B682" s="181"/>
      <c r="C682" s="181"/>
      <c r="D682" s="181"/>
      <c r="O682" s="180"/>
      <c r="P682" s="184"/>
      <c r="Q682" s="184"/>
    </row>
    <row r="683" spans="2:17" x14ac:dyDescent="0.25">
      <c r="B683" s="181"/>
      <c r="C683" s="181"/>
      <c r="D683" s="181"/>
      <c r="O683" s="180"/>
      <c r="P683" s="184"/>
      <c r="Q683" s="184"/>
    </row>
    <row r="684" spans="2:17" x14ac:dyDescent="0.25">
      <c r="B684" s="181"/>
      <c r="C684" s="181"/>
      <c r="D684" s="181"/>
      <c r="O684" s="180"/>
      <c r="P684" s="184"/>
      <c r="Q684" s="184"/>
    </row>
    <row r="685" spans="2:17" x14ac:dyDescent="0.25">
      <c r="B685" s="181"/>
      <c r="C685" s="181"/>
      <c r="D685" s="181"/>
      <c r="O685" s="180"/>
      <c r="P685" s="184"/>
      <c r="Q685" s="184"/>
    </row>
    <row r="686" spans="2:17" x14ac:dyDescent="0.25">
      <c r="B686" s="181"/>
      <c r="C686" s="181"/>
      <c r="D686" s="181"/>
      <c r="O686" s="180"/>
      <c r="P686" s="184"/>
      <c r="Q686" s="184"/>
    </row>
    <row r="687" spans="2:17" x14ac:dyDescent="0.25">
      <c r="B687" s="181"/>
      <c r="C687" s="181"/>
      <c r="D687" s="181"/>
      <c r="O687" s="180"/>
      <c r="P687" s="184"/>
      <c r="Q687" s="184"/>
    </row>
    <row r="688" spans="2:17" x14ac:dyDescent="0.25">
      <c r="B688" s="181"/>
      <c r="C688" s="181"/>
      <c r="D688" s="181"/>
      <c r="O688" s="180"/>
      <c r="P688" s="184"/>
      <c r="Q688" s="184"/>
    </row>
    <row r="689" spans="2:17" x14ac:dyDescent="0.25">
      <c r="B689" s="181"/>
      <c r="C689" s="181"/>
      <c r="D689" s="181"/>
      <c r="O689" s="180"/>
      <c r="P689" s="184"/>
      <c r="Q689" s="184"/>
    </row>
    <row r="690" spans="2:17" x14ac:dyDescent="0.25">
      <c r="B690" s="181"/>
      <c r="C690" s="181"/>
      <c r="D690" s="181"/>
      <c r="O690" s="180"/>
      <c r="P690" s="184"/>
      <c r="Q690" s="184"/>
    </row>
    <row r="691" spans="2:17" x14ac:dyDescent="0.25">
      <c r="B691" s="181"/>
      <c r="C691" s="181"/>
      <c r="D691" s="181"/>
      <c r="O691" s="180"/>
      <c r="P691" s="184"/>
      <c r="Q691" s="184"/>
    </row>
    <row r="692" spans="2:17" x14ac:dyDescent="0.25">
      <c r="B692" s="181"/>
      <c r="C692" s="181"/>
      <c r="D692" s="181"/>
      <c r="O692" s="180"/>
      <c r="P692" s="184"/>
      <c r="Q692" s="184"/>
    </row>
    <row r="693" spans="2:17" x14ac:dyDescent="0.25">
      <c r="B693" s="181"/>
      <c r="C693" s="181"/>
      <c r="D693" s="181"/>
      <c r="O693" s="180"/>
      <c r="P693" s="184"/>
      <c r="Q693" s="184"/>
    </row>
    <row r="694" spans="2:17" x14ac:dyDescent="0.25">
      <c r="B694" s="181"/>
      <c r="C694" s="181"/>
      <c r="D694" s="181"/>
      <c r="O694" s="180"/>
      <c r="P694" s="184"/>
      <c r="Q694" s="184"/>
    </row>
    <row r="695" spans="2:17" x14ac:dyDescent="0.25">
      <c r="B695" s="181"/>
      <c r="C695" s="181"/>
      <c r="D695" s="181"/>
      <c r="O695" s="180"/>
      <c r="P695" s="184"/>
      <c r="Q695" s="184"/>
    </row>
    <row r="696" spans="2:17" x14ac:dyDescent="0.25">
      <c r="B696" s="181"/>
      <c r="C696" s="181"/>
      <c r="D696" s="181"/>
      <c r="O696" s="180"/>
      <c r="P696" s="184"/>
      <c r="Q696" s="184"/>
    </row>
    <row r="697" spans="2:17" x14ac:dyDescent="0.25">
      <c r="B697" s="181"/>
      <c r="C697" s="181"/>
      <c r="D697" s="181"/>
      <c r="O697" s="180"/>
      <c r="P697" s="184"/>
      <c r="Q697" s="184"/>
    </row>
    <row r="698" spans="2:17" x14ac:dyDescent="0.25">
      <c r="B698" s="181"/>
      <c r="C698" s="181"/>
      <c r="D698" s="181"/>
      <c r="O698" s="180"/>
      <c r="P698" s="184"/>
      <c r="Q698" s="184"/>
    </row>
    <row r="699" spans="2:17" x14ac:dyDescent="0.25">
      <c r="B699" s="181"/>
      <c r="C699" s="181"/>
      <c r="D699" s="181"/>
      <c r="O699" s="180"/>
      <c r="P699" s="184"/>
      <c r="Q699" s="184"/>
    </row>
    <row r="700" spans="2:17" x14ac:dyDescent="0.25">
      <c r="B700" s="181"/>
      <c r="C700" s="181"/>
      <c r="D700" s="181"/>
      <c r="O700" s="180"/>
      <c r="P700" s="184"/>
      <c r="Q700" s="184"/>
    </row>
    <row r="701" spans="2:17" x14ac:dyDescent="0.25">
      <c r="B701" s="181"/>
      <c r="C701" s="181"/>
      <c r="D701" s="181"/>
      <c r="O701" s="180"/>
      <c r="P701" s="184"/>
      <c r="Q701" s="184"/>
    </row>
    <row r="702" spans="2:17" x14ac:dyDescent="0.25">
      <c r="B702" s="181"/>
      <c r="C702" s="181"/>
      <c r="D702" s="181"/>
      <c r="O702" s="180"/>
      <c r="P702" s="184"/>
      <c r="Q702" s="184"/>
    </row>
    <row r="703" spans="2:17" x14ac:dyDescent="0.25">
      <c r="B703" s="181"/>
      <c r="C703" s="181"/>
      <c r="D703" s="181"/>
      <c r="O703" s="180"/>
      <c r="P703" s="184"/>
      <c r="Q703" s="184"/>
    </row>
    <row r="704" spans="2:17" x14ac:dyDescent="0.25">
      <c r="B704" s="181"/>
      <c r="C704" s="181"/>
      <c r="D704" s="181"/>
      <c r="O704" s="180"/>
      <c r="P704" s="184"/>
      <c r="Q704" s="184"/>
    </row>
    <row r="705" spans="2:17" x14ac:dyDescent="0.25">
      <c r="B705" s="181"/>
      <c r="C705" s="181"/>
      <c r="D705" s="181"/>
      <c r="O705" s="180"/>
      <c r="P705" s="184"/>
      <c r="Q705" s="184"/>
    </row>
    <row r="706" spans="2:17" x14ac:dyDescent="0.25">
      <c r="B706" s="181"/>
      <c r="C706" s="181"/>
      <c r="D706" s="181"/>
      <c r="O706" s="180"/>
      <c r="P706" s="184"/>
      <c r="Q706" s="184"/>
    </row>
    <row r="707" spans="2:17" x14ac:dyDescent="0.25">
      <c r="B707" s="181"/>
      <c r="C707" s="181"/>
      <c r="D707" s="181"/>
      <c r="O707" s="180"/>
      <c r="P707" s="184"/>
      <c r="Q707" s="184"/>
    </row>
    <row r="708" spans="2:17" x14ac:dyDescent="0.25">
      <c r="B708" s="181"/>
      <c r="C708" s="181"/>
      <c r="D708" s="181"/>
      <c r="O708" s="180"/>
      <c r="P708" s="184"/>
      <c r="Q708" s="184"/>
    </row>
    <row r="709" spans="2:17" x14ac:dyDescent="0.25">
      <c r="B709" s="181"/>
      <c r="C709" s="181"/>
      <c r="D709" s="181"/>
      <c r="O709" s="180"/>
      <c r="P709" s="184"/>
      <c r="Q709" s="184"/>
    </row>
    <row r="710" spans="2:17" x14ac:dyDescent="0.25">
      <c r="B710" s="181"/>
      <c r="C710" s="181"/>
      <c r="D710" s="181"/>
      <c r="O710" s="180"/>
      <c r="P710" s="184"/>
      <c r="Q710" s="184"/>
    </row>
    <row r="711" spans="2:17" x14ac:dyDescent="0.25">
      <c r="B711" s="181"/>
      <c r="C711" s="181"/>
      <c r="D711" s="181"/>
      <c r="O711" s="180"/>
      <c r="P711" s="184"/>
      <c r="Q711" s="184"/>
    </row>
    <row r="712" spans="2:17" x14ac:dyDescent="0.25">
      <c r="B712" s="181"/>
      <c r="C712" s="181"/>
      <c r="D712" s="181"/>
      <c r="O712" s="180"/>
      <c r="P712" s="184"/>
      <c r="Q712" s="184"/>
    </row>
    <row r="713" spans="2:17" x14ac:dyDescent="0.25">
      <c r="B713" s="181"/>
      <c r="C713" s="181"/>
      <c r="D713" s="181"/>
      <c r="O713" s="180"/>
      <c r="P713" s="184"/>
      <c r="Q713" s="184"/>
    </row>
    <row r="714" spans="2:17" x14ac:dyDescent="0.25">
      <c r="B714" s="181"/>
      <c r="C714" s="181"/>
      <c r="D714" s="181"/>
      <c r="O714" s="180"/>
      <c r="P714" s="184"/>
      <c r="Q714" s="184"/>
    </row>
    <row r="715" spans="2:17" x14ac:dyDescent="0.25">
      <c r="B715" s="181"/>
      <c r="C715" s="181"/>
      <c r="D715" s="181"/>
      <c r="O715" s="180"/>
      <c r="P715" s="184"/>
      <c r="Q715" s="184"/>
    </row>
    <row r="716" spans="2:17" x14ac:dyDescent="0.25">
      <c r="B716" s="181"/>
      <c r="C716" s="181"/>
      <c r="D716" s="181"/>
      <c r="O716" s="180"/>
      <c r="P716" s="184"/>
      <c r="Q716" s="184"/>
    </row>
    <row r="717" spans="2:17" x14ac:dyDescent="0.25">
      <c r="B717" s="181"/>
      <c r="C717" s="181"/>
      <c r="D717" s="181"/>
      <c r="O717" s="180"/>
      <c r="P717" s="184"/>
      <c r="Q717" s="184"/>
    </row>
    <row r="718" spans="2:17" x14ac:dyDescent="0.25">
      <c r="B718" s="181"/>
      <c r="C718" s="181"/>
      <c r="D718" s="181"/>
      <c r="O718" s="180"/>
      <c r="P718" s="184"/>
      <c r="Q718" s="184"/>
    </row>
    <row r="719" spans="2:17" x14ac:dyDescent="0.25">
      <c r="B719" s="181"/>
      <c r="C719" s="181"/>
      <c r="D719" s="181"/>
      <c r="O719" s="180"/>
      <c r="P719" s="184"/>
      <c r="Q719" s="184"/>
    </row>
    <row r="720" spans="2:17" x14ac:dyDescent="0.25">
      <c r="B720" s="181"/>
      <c r="C720" s="181"/>
      <c r="D720" s="181"/>
      <c r="O720" s="180"/>
      <c r="P720" s="184"/>
      <c r="Q720" s="184"/>
    </row>
    <row r="721" spans="2:17" x14ac:dyDescent="0.25">
      <c r="B721" s="181"/>
      <c r="C721" s="181"/>
      <c r="D721" s="181"/>
      <c r="O721" s="180"/>
      <c r="P721" s="184"/>
      <c r="Q721" s="184"/>
    </row>
    <row r="722" spans="2:17" x14ac:dyDescent="0.25">
      <c r="B722" s="181"/>
      <c r="C722" s="181"/>
      <c r="D722" s="181"/>
      <c r="O722" s="180"/>
      <c r="P722" s="184"/>
      <c r="Q722" s="184"/>
    </row>
    <row r="723" spans="2:17" x14ac:dyDescent="0.25">
      <c r="B723" s="181"/>
      <c r="C723" s="181"/>
      <c r="D723" s="181"/>
      <c r="O723" s="180"/>
      <c r="P723" s="184"/>
      <c r="Q723" s="184"/>
    </row>
    <row r="724" spans="2:17" x14ac:dyDescent="0.25">
      <c r="B724" s="181"/>
      <c r="C724" s="181"/>
      <c r="D724" s="181"/>
      <c r="O724" s="180"/>
      <c r="P724" s="184"/>
      <c r="Q724" s="184"/>
    </row>
    <row r="725" spans="2:17" x14ac:dyDescent="0.25">
      <c r="B725" s="181"/>
      <c r="C725" s="181"/>
      <c r="D725" s="181"/>
      <c r="O725" s="180"/>
      <c r="P725" s="184"/>
      <c r="Q725" s="184"/>
    </row>
    <row r="726" spans="2:17" x14ac:dyDescent="0.25">
      <c r="B726" s="181"/>
      <c r="C726" s="181"/>
      <c r="D726" s="181"/>
      <c r="O726" s="180"/>
      <c r="P726" s="184"/>
      <c r="Q726" s="184"/>
    </row>
    <row r="727" spans="2:17" x14ac:dyDescent="0.25">
      <c r="B727" s="181"/>
      <c r="C727" s="181"/>
      <c r="D727" s="181"/>
      <c r="O727" s="180"/>
      <c r="P727" s="184"/>
      <c r="Q727" s="184"/>
    </row>
    <row r="728" spans="2:17" x14ac:dyDescent="0.25">
      <c r="B728" s="181"/>
      <c r="C728" s="181"/>
      <c r="D728" s="181"/>
      <c r="O728" s="180"/>
      <c r="P728" s="184"/>
      <c r="Q728" s="184"/>
    </row>
    <row r="729" spans="2:17" x14ac:dyDescent="0.25">
      <c r="B729" s="181"/>
      <c r="C729" s="181"/>
      <c r="D729" s="181"/>
      <c r="O729" s="180"/>
      <c r="P729" s="184"/>
      <c r="Q729" s="184"/>
    </row>
    <row r="730" spans="2:17" x14ac:dyDescent="0.25">
      <c r="B730" s="181"/>
      <c r="C730" s="181"/>
      <c r="D730" s="181"/>
      <c r="O730" s="180"/>
      <c r="P730" s="184"/>
      <c r="Q730" s="184"/>
    </row>
    <row r="731" spans="2:17" x14ac:dyDescent="0.25">
      <c r="B731" s="181"/>
      <c r="C731" s="181"/>
      <c r="D731" s="181"/>
      <c r="O731" s="180"/>
      <c r="P731" s="184"/>
      <c r="Q731" s="184"/>
    </row>
    <row r="732" spans="2:17" x14ac:dyDescent="0.25">
      <c r="B732" s="181"/>
      <c r="C732" s="181"/>
      <c r="D732" s="181"/>
      <c r="O732" s="180"/>
      <c r="P732" s="184"/>
      <c r="Q732" s="184"/>
    </row>
    <row r="733" spans="2:17" x14ac:dyDescent="0.25">
      <c r="B733" s="181"/>
      <c r="C733" s="181"/>
      <c r="D733" s="181"/>
      <c r="O733" s="180"/>
      <c r="P733" s="184"/>
      <c r="Q733" s="184"/>
    </row>
    <row r="734" spans="2:17" x14ac:dyDescent="0.25">
      <c r="B734" s="181"/>
      <c r="C734" s="181"/>
      <c r="D734" s="181"/>
      <c r="O734" s="180"/>
      <c r="P734" s="184"/>
      <c r="Q734" s="184"/>
    </row>
    <row r="735" spans="2:17" x14ac:dyDescent="0.25">
      <c r="B735" s="181"/>
      <c r="C735" s="181"/>
      <c r="D735" s="181"/>
      <c r="O735" s="180"/>
      <c r="P735" s="184"/>
      <c r="Q735" s="184"/>
    </row>
    <row r="736" spans="2:17" x14ac:dyDescent="0.25">
      <c r="B736" s="181"/>
      <c r="C736" s="181"/>
      <c r="D736" s="181"/>
      <c r="O736" s="180"/>
      <c r="P736" s="184"/>
      <c r="Q736" s="184"/>
    </row>
    <row r="737" spans="2:17" x14ac:dyDescent="0.25">
      <c r="B737" s="181"/>
      <c r="C737" s="181"/>
      <c r="D737" s="181"/>
      <c r="O737" s="180"/>
      <c r="P737" s="184"/>
      <c r="Q737" s="184"/>
    </row>
    <row r="738" spans="2:17" x14ac:dyDescent="0.25">
      <c r="B738" s="181"/>
      <c r="C738" s="181"/>
      <c r="D738" s="181"/>
      <c r="O738" s="180"/>
      <c r="P738" s="184"/>
      <c r="Q738" s="184"/>
    </row>
    <row r="739" spans="2:17" x14ac:dyDescent="0.25">
      <c r="B739" s="181"/>
      <c r="C739" s="181"/>
      <c r="D739" s="181"/>
      <c r="O739" s="180"/>
      <c r="P739" s="184"/>
      <c r="Q739" s="184"/>
    </row>
    <row r="740" spans="2:17" x14ac:dyDescent="0.25">
      <c r="B740" s="181"/>
      <c r="C740" s="181"/>
      <c r="D740" s="181"/>
      <c r="O740" s="180"/>
      <c r="P740" s="184"/>
      <c r="Q740" s="184"/>
    </row>
    <row r="741" spans="2:17" x14ac:dyDescent="0.25">
      <c r="B741" s="181"/>
      <c r="C741" s="181"/>
      <c r="D741" s="181"/>
      <c r="O741" s="180"/>
      <c r="P741" s="184"/>
      <c r="Q741" s="184"/>
    </row>
    <row r="742" spans="2:17" x14ac:dyDescent="0.25">
      <c r="B742" s="181"/>
      <c r="C742" s="181"/>
      <c r="D742" s="181"/>
      <c r="O742" s="180"/>
      <c r="P742" s="184"/>
      <c r="Q742" s="184"/>
    </row>
    <row r="743" spans="2:17" x14ac:dyDescent="0.25">
      <c r="B743" s="181"/>
      <c r="C743" s="181"/>
      <c r="D743" s="181"/>
      <c r="O743" s="180"/>
      <c r="P743" s="184"/>
      <c r="Q743" s="184"/>
    </row>
    <row r="744" spans="2:17" x14ac:dyDescent="0.25">
      <c r="B744" s="181"/>
      <c r="C744" s="181"/>
      <c r="D744" s="181"/>
      <c r="O744" s="180"/>
      <c r="P744" s="184"/>
      <c r="Q744" s="184"/>
    </row>
    <row r="745" spans="2:17" x14ac:dyDescent="0.25">
      <c r="B745" s="181"/>
      <c r="C745" s="181"/>
      <c r="D745" s="181"/>
      <c r="O745" s="180"/>
      <c r="P745" s="184"/>
      <c r="Q745" s="184"/>
    </row>
    <row r="746" spans="2:17" x14ac:dyDescent="0.25">
      <c r="B746" s="181"/>
      <c r="C746" s="181"/>
      <c r="D746" s="181"/>
      <c r="O746" s="180"/>
      <c r="P746" s="184"/>
      <c r="Q746" s="184"/>
    </row>
    <row r="747" spans="2:17" x14ac:dyDescent="0.25">
      <c r="B747" s="181"/>
      <c r="C747" s="181"/>
      <c r="D747" s="181"/>
      <c r="O747" s="180"/>
      <c r="P747" s="184"/>
      <c r="Q747" s="184"/>
    </row>
    <row r="748" spans="2:17" x14ac:dyDescent="0.25">
      <c r="B748" s="181"/>
      <c r="C748" s="181"/>
      <c r="D748" s="181"/>
      <c r="O748" s="180"/>
      <c r="P748" s="184"/>
      <c r="Q748" s="184"/>
    </row>
    <row r="749" spans="2:17" x14ac:dyDescent="0.25">
      <c r="B749" s="181"/>
      <c r="C749" s="181"/>
      <c r="D749" s="181"/>
      <c r="O749" s="180"/>
      <c r="P749" s="184"/>
      <c r="Q749" s="184"/>
    </row>
    <row r="750" spans="2:17" x14ac:dyDescent="0.25">
      <c r="B750" s="181"/>
      <c r="C750" s="181"/>
      <c r="D750" s="181"/>
      <c r="O750" s="180"/>
      <c r="P750" s="184"/>
      <c r="Q750" s="184"/>
    </row>
    <row r="751" spans="2:17" x14ac:dyDescent="0.25">
      <c r="B751" s="181"/>
      <c r="C751" s="181"/>
      <c r="D751" s="181"/>
      <c r="O751" s="180"/>
      <c r="P751" s="184"/>
      <c r="Q751" s="184"/>
    </row>
    <row r="752" spans="2:17" x14ac:dyDescent="0.25">
      <c r="B752" s="181"/>
      <c r="C752" s="181"/>
      <c r="D752" s="181"/>
      <c r="O752" s="180"/>
      <c r="P752" s="184"/>
      <c r="Q752" s="184"/>
    </row>
    <row r="753" spans="2:17" x14ac:dyDescent="0.25">
      <c r="B753" s="181"/>
      <c r="C753" s="181"/>
      <c r="D753" s="181"/>
      <c r="O753" s="180"/>
      <c r="P753" s="184"/>
      <c r="Q753" s="184"/>
    </row>
    <row r="754" spans="2:17" x14ac:dyDescent="0.25">
      <c r="B754" s="181"/>
      <c r="C754" s="181"/>
      <c r="D754" s="181"/>
      <c r="O754" s="180"/>
      <c r="P754" s="184"/>
      <c r="Q754" s="184"/>
    </row>
    <row r="755" spans="2:17" x14ac:dyDescent="0.25">
      <c r="B755" s="181"/>
      <c r="C755" s="181"/>
      <c r="D755" s="181"/>
      <c r="O755" s="180"/>
      <c r="P755" s="184"/>
      <c r="Q755" s="184"/>
    </row>
    <row r="756" spans="2:17" x14ac:dyDescent="0.25">
      <c r="B756" s="181"/>
      <c r="C756" s="181"/>
      <c r="D756" s="181"/>
      <c r="O756" s="180"/>
      <c r="P756" s="184"/>
      <c r="Q756" s="184"/>
    </row>
    <row r="757" spans="2:17" x14ac:dyDescent="0.25">
      <c r="B757" s="181"/>
      <c r="C757" s="181"/>
      <c r="D757" s="181"/>
      <c r="O757" s="180"/>
      <c r="P757" s="184"/>
      <c r="Q757" s="184"/>
    </row>
    <row r="758" spans="2:17" x14ac:dyDescent="0.25">
      <c r="B758" s="181"/>
      <c r="C758" s="181"/>
      <c r="D758" s="181"/>
      <c r="O758" s="180"/>
      <c r="P758" s="184"/>
      <c r="Q758" s="184"/>
    </row>
    <row r="759" spans="2:17" x14ac:dyDescent="0.25">
      <c r="B759" s="181"/>
      <c r="C759" s="181"/>
      <c r="D759" s="181"/>
      <c r="O759" s="180"/>
      <c r="P759" s="184"/>
      <c r="Q759" s="184"/>
    </row>
    <row r="760" spans="2:17" x14ac:dyDescent="0.25">
      <c r="B760" s="181"/>
      <c r="C760" s="181"/>
      <c r="D760" s="181"/>
      <c r="O760" s="180"/>
      <c r="P760" s="184"/>
      <c r="Q760" s="184"/>
    </row>
    <row r="761" spans="2:17" x14ac:dyDescent="0.25">
      <c r="B761" s="181"/>
      <c r="C761" s="181"/>
      <c r="D761" s="181"/>
      <c r="O761" s="180"/>
      <c r="P761" s="184"/>
      <c r="Q761" s="184"/>
    </row>
    <row r="762" spans="2:17" x14ac:dyDescent="0.25">
      <c r="B762" s="181"/>
      <c r="C762" s="181"/>
      <c r="D762" s="181"/>
      <c r="O762" s="180"/>
      <c r="P762" s="184"/>
      <c r="Q762" s="184"/>
    </row>
    <row r="763" spans="2:17" x14ac:dyDescent="0.25">
      <c r="B763" s="181"/>
      <c r="C763" s="181"/>
      <c r="D763" s="181"/>
      <c r="O763" s="180"/>
      <c r="P763" s="184"/>
      <c r="Q763" s="184"/>
    </row>
    <row r="764" spans="2:17" x14ac:dyDescent="0.25">
      <c r="B764" s="181"/>
      <c r="C764" s="181"/>
      <c r="D764" s="181"/>
      <c r="O764" s="180"/>
      <c r="P764" s="184"/>
      <c r="Q764" s="184"/>
    </row>
    <row r="765" spans="2:17" x14ac:dyDescent="0.25">
      <c r="B765" s="181"/>
      <c r="C765" s="181"/>
      <c r="D765" s="181"/>
      <c r="O765" s="180"/>
      <c r="P765" s="184"/>
      <c r="Q765" s="184"/>
    </row>
    <row r="766" spans="2:17" x14ac:dyDescent="0.25">
      <c r="B766" s="181"/>
      <c r="C766" s="181"/>
      <c r="D766" s="181"/>
      <c r="O766" s="180"/>
      <c r="P766" s="184"/>
      <c r="Q766" s="184"/>
    </row>
    <row r="767" spans="2:17" x14ac:dyDescent="0.25">
      <c r="B767" s="181"/>
      <c r="C767" s="181"/>
      <c r="D767" s="181"/>
      <c r="O767" s="180"/>
      <c r="P767" s="184"/>
      <c r="Q767" s="184"/>
    </row>
    <row r="768" spans="2:17" x14ac:dyDescent="0.25">
      <c r="B768" s="181"/>
      <c r="C768" s="181"/>
      <c r="D768" s="181"/>
      <c r="O768" s="180"/>
      <c r="P768" s="184"/>
      <c r="Q768" s="184"/>
    </row>
    <row r="769" spans="2:17" x14ac:dyDescent="0.25">
      <c r="B769" s="181"/>
      <c r="C769" s="181"/>
      <c r="D769" s="181"/>
      <c r="O769" s="180"/>
      <c r="P769" s="184"/>
      <c r="Q769" s="184"/>
    </row>
    <row r="770" spans="2:17" x14ac:dyDescent="0.25">
      <c r="B770" s="181"/>
      <c r="C770" s="181"/>
      <c r="D770" s="181"/>
      <c r="O770" s="180"/>
      <c r="P770" s="184"/>
      <c r="Q770" s="184"/>
    </row>
    <row r="771" spans="2:17" x14ac:dyDescent="0.25">
      <c r="B771" s="181"/>
      <c r="C771" s="181"/>
      <c r="D771" s="181"/>
      <c r="O771" s="180"/>
      <c r="P771" s="184"/>
      <c r="Q771" s="184"/>
    </row>
    <row r="772" spans="2:17" x14ac:dyDescent="0.25">
      <c r="B772" s="181"/>
      <c r="C772" s="181"/>
      <c r="D772" s="181"/>
      <c r="O772" s="180"/>
      <c r="P772" s="184"/>
      <c r="Q772" s="184"/>
    </row>
    <row r="773" spans="2:17" x14ac:dyDescent="0.25">
      <c r="B773" s="181"/>
      <c r="C773" s="181"/>
      <c r="D773" s="181"/>
      <c r="O773" s="180"/>
      <c r="P773" s="184"/>
      <c r="Q773" s="184"/>
    </row>
    <row r="774" spans="2:17" x14ac:dyDescent="0.25">
      <c r="B774" s="181"/>
      <c r="C774" s="181"/>
      <c r="D774" s="181"/>
      <c r="O774" s="180"/>
      <c r="P774" s="184"/>
      <c r="Q774" s="184"/>
    </row>
    <row r="775" spans="2:17" x14ac:dyDescent="0.25">
      <c r="B775" s="181"/>
      <c r="C775" s="181"/>
      <c r="D775" s="181"/>
      <c r="O775" s="180"/>
      <c r="P775" s="184"/>
      <c r="Q775" s="184"/>
    </row>
    <row r="776" spans="2:17" x14ac:dyDescent="0.25">
      <c r="B776" s="181"/>
      <c r="C776" s="181"/>
      <c r="D776" s="181"/>
      <c r="O776" s="180"/>
      <c r="P776" s="184"/>
      <c r="Q776" s="184"/>
    </row>
    <row r="777" spans="2:17" x14ac:dyDescent="0.25">
      <c r="B777" s="181"/>
      <c r="C777" s="181"/>
      <c r="D777" s="181"/>
      <c r="O777" s="180"/>
      <c r="P777" s="184"/>
      <c r="Q777" s="184"/>
    </row>
    <row r="778" spans="2:17" x14ac:dyDescent="0.25">
      <c r="B778" s="181"/>
      <c r="C778" s="181"/>
      <c r="D778" s="181"/>
      <c r="O778" s="180"/>
      <c r="P778" s="184"/>
      <c r="Q778" s="184"/>
    </row>
    <row r="779" spans="2:17" x14ac:dyDescent="0.25">
      <c r="B779" s="181"/>
      <c r="C779" s="181"/>
      <c r="D779" s="181"/>
      <c r="O779" s="180"/>
      <c r="P779" s="184"/>
      <c r="Q779" s="184"/>
    </row>
    <row r="780" spans="2:17" x14ac:dyDescent="0.25">
      <c r="B780" s="181"/>
      <c r="C780" s="181"/>
      <c r="D780" s="181"/>
      <c r="O780" s="180"/>
      <c r="P780" s="184"/>
      <c r="Q780" s="184"/>
    </row>
    <row r="781" spans="2:17" x14ac:dyDescent="0.25">
      <c r="B781" s="181"/>
      <c r="C781" s="181"/>
      <c r="D781" s="181"/>
      <c r="O781" s="180"/>
      <c r="P781" s="184"/>
      <c r="Q781" s="184"/>
    </row>
    <row r="782" spans="2:17" x14ac:dyDescent="0.25">
      <c r="B782" s="181"/>
      <c r="C782" s="181"/>
      <c r="D782" s="181"/>
      <c r="O782" s="180"/>
      <c r="P782" s="184"/>
      <c r="Q782" s="184"/>
    </row>
    <row r="783" spans="2:17" x14ac:dyDescent="0.25">
      <c r="B783" s="181"/>
      <c r="C783" s="181"/>
      <c r="D783" s="181"/>
      <c r="O783" s="180"/>
      <c r="P783" s="184"/>
      <c r="Q783" s="184"/>
    </row>
    <row r="784" spans="2:17" x14ac:dyDescent="0.25">
      <c r="B784" s="181"/>
      <c r="C784" s="181"/>
      <c r="D784" s="181"/>
      <c r="O784" s="180"/>
      <c r="P784" s="184"/>
      <c r="Q784" s="184"/>
    </row>
    <row r="785" spans="2:17" x14ac:dyDescent="0.25">
      <c r="B785" s="181"/>
      <c r="C785" s="181"/>
      <c r="D785" s="181"/>
      <c r="O785" s="180"/>
      <c r="P785" s="184"/>
      <c r="Q785" s="184"/>
    </row>
    <row r="786" spans="2:17" x14ac:dyDescent="0.25">
      <c r="B786" s="181"/>
      <c r="C786" s="181"/>
      <c r="D786" s="181"/>
      <c r="O786" s="180"/>
      <c r="P786" s="184"/>
      <c r="Q786" s="184"/>
    </row>
    <row r="787" spans="2:17" x14ac:dyDescent="0.25">
      <c r="B787" s="181"/>
      <c r="C787" s="181"/>
      <c r="D787" s="181"/>
      <c r="O787" s="180"/>
      <c r="P787" s="184"/>
      <c r="Q787" s="184"/>
    </row>
    <row r="788" spans="2:17" x14ac:dyDescent="0.25">
      <c r="B788" s="181"/>
      <c r="C788" s="181"/>
      <c r="D788" s="181"/>
      <c r="O788" s="180"/>
      <c r="P788" s="184"/>
      <c r="Q788" s="184"/>
    </row>
    <row r="789" spans="2:17" x14ac:dyDescent="0.25">
      <c r="B789" s="181"/>
      <c r="C789" s="181"/>
      <c r="D789" s="181"/>
      <c r="O789" s="180"/>
      <c r="P789" s="184"/>
      <c r="Q789" s="184"/>
    </row>
    <row r="790" spans="2:17" x14ac:dyDescent="0.25">
      <c r="B790" s="181"/>
      <c r="C790" s="181"/>
      <c r="D790" s="181"/>
      <c r="O790" s="180"/>
      <c r="P790" s="184"/>
      <c r="Q790" s="184"/>
    </row>
    <row r="791" spans="2:17" x14ac:dyDescent="0.25">
      <c r="B791" s="181"/>
      <c r="C791" s="181"/>
      <c r="D791" s="181"/>
      <c r="O791" s="180"/>
      <c r="P791" s="184"/>
      <c r="Q791" s="184"/>
    </row>
    <row r="792" spans="2:17" x14ac:dyDescent="0.25">
      <c r="B792" s="181"/>
      <c r="C792" s="181"/>
      <c r="D792" s="181"/>
      <c r="O792" s="180"/>
      <c r="P792" s="184"/>
      <c r="Q792" s="184"/>
    </row>
    <row r="793" spans="2:17" x14ac:dyDescent="0.25">
      <c r="B793" s="181"/>
      <c r="C793" s="181"/>
      <c r="D793" s="181"/>
      <c r="O793" s="180"/>
      <c r="P793" s="184"/>
      <c r="Q793" s="184"/>
    </row>
    <row r="794" spans="2:17" x14ac:dyDescent="0.25">
      <c r="B794" s="181"/>
      <c r="C794" s="181"/>
      <c r="D794" s="181"/>
      <c r="O794" s="180"/>
      <c r="P794" s="184"/>
      <c r="Q794" s="184"/>
    </row>
    <row r="795" spans="2:17" x14ac:dyDescent="0.25">
      <c r="B795" s="181"/>
      <c r="C795" s="181"/>
      <c r="D795" s="181"/>
      <c r="O795" s="180"/>
      <c r="P795" s="184"/>
      <c r="Q795" s="184"/>
    </row>
    <row r="796" spans="2:17" x14ac:dyDescent="0.25">
      <c r="B796" s="181"/>
      <c r="C796" s="181"/>
      <c r="D796" s="181"/>
      <c r="O796" s="180"/>
      <c r="P796" s="184"/>
      <c r="Q796" s="184"/>
    </row>
    <row r="797" spans="2:17" x14ac:dyDescent="0.25">
      <c r="B797" s="181"/>
      <c r="C797" s="181"/>
      <c r="D797" s="181"/>
      <c r="O797" s="180"/>
      <c r="P797" s="184"/>
      <c r="Q797" s="184"/>
    </row>
    <row r="798" spans="2:17" x14ac:dyDescent="0.25">
      <c r="B798" s="181"/>
      <c r="C798" s="181"/>
      <c r="D798" s="181"/>
      <c r="O798" s="180"/>
      <c r="P798" s="184"/>
      <c r="Q798" s="184"/>
    </row>
    <row r="799" spans="2:17" x14ac:dyDescent="0.25">
      <c r="B799" s="181"/>
      <c r="C799" s="181"/>
      <c r="D799" s="181"/>
      <c r="O799" s="180"/>
      <c r="P799" s="184"/>
      <c r="Q799" s="184"/>
    </row>
    <row r="800" spans="2:17" x14ac:dyDescent="0.25">
      <c r="B800" s="181"/>
      <c r="C800" s="181"/>
      <c r="D800" s="181"/>
      <c r="O800" s="180"/>
      <c r="P800" s="184"/>
      <c r="Q800" s="184"/>
    </row>
    <row r="801" spans="2:17" x14ac:dyDescent="0.25">
      <c r="B801" s="181"/>
      <c r="C801" s="181"/>
      <c r="D801" s="181"/>
      <c r="O801" s="180"/>
      <c r="P801" s="184"/>
      <c r="Q801" s="184"/>
    </row>
    <row r="802" spans="2:17" x14ac:dyDescent="0.25">
      <c r="B802" s="181"/>
      <c r="C802" s="181"/>
      <c r="D802" s="181"/>
      <c r="O802" s="180"/>
      <c r="P802" s="184"/>
      <c r="Q802" s="184"/>
    </row>
    <row r="803" spans="2:17" x14ac:dyDescent="0.25">
      <c r="B803" s="181"/>
      <c r="C803" s="181"/>
      <c r="D803" s="181"/>
      <c r="O803" s="180"/>
      <c r="P803" s="184"/>
      <c r="Q803" s="184"/>
    </row>
    <row r="804" spans="2:17" x14ac:dyDescent="0.25">
      <c r="B804" s="181"/>
      <c r="C804" s="181"/>
      <c r="D804" s="181"/>
      <c r="O804" s="180"/>
      <c r="P804" s="184"/>
      <c r="Q804" s="184"/>
    </row>
    <row r="805" spans="2:17" x14ac:dyDescent="0.25">
      <c r="B805" s="181"/>
      <c r="C805" s="181"/>
      <c r="D805" s="181"/>
      <c r="O805" s="180"/>
      <c r="P805" s="184"/>
      <c r="Q805" s="184"/>
    </row>
    <row r="806" spans="2:17" x14ac:dyDescent="0.25">
      <c r="B806" s="181"/>
      <c r="C806" s="181"/>
      <c r="D806" s="181"/>
      <c r="O806" s="180"/>
      <c r="P806" s="184"/>
      <c r="Q806" s="184"/>
    </row>
    <row r="807" spans="2:17" x14ac:dyDescent="0.25">
      <c r="B807" s="181"/>
      <c r="C807" s="181"/>
      <c r="D807" s="181"/>
      <c r="O807" s="180"/>
      <c r="P807" s="184"/>
      <c r="Q807" s="184"/>
    </row>
    <row r="808" spans="2:17" x14ac:dyDescent="0.25">
      <c r="B808" s="181"/>
      <c r="C808" s="181"/>
      <c r="D808" s="181"/>
      <c r="O808" s="180"/>
      <c r="P808" s="184"/>
      <c r="Q808" s="184"/>
    </row>
    <row r="809" spans="2:17" x14ac:dyDescent="0.25">
      <c r="B809" s="181"/>
      <c r="C809" s="181"/>
      <c r="D809" s="181"/>
      <c r="O809" s="180"/>
      <c r="P809" s="184"/>
      <c r="Q809" s="184"/>
    </row>
    <row r="810" spans="2:17" x14ac:dyDescent="0.25">
      <c r="B810" s="181"/>
      <c r="C810" s="181"/>
      <c r="D810" s="181"/>
      <c r="O810" s="180"/>
      <c r="P810" s="184"/>
      <c r="Q810" s="184"/>
    </row>
    <row r="811" spans="2:17" x14ac:dyDescent="0.25">
      <c r="B811" s="181"/>
      <c r="C811" s="181"/>
      <c r="D811" s="181"/>
      <c r="O811" s="180"/>
      <c r="P811" s="184"/>
      <c r="Q811" s="184"/>
    </row>
    <row r="812" spans="2:17" x14ac:dyDescent="0.25">
      <c r="B812" s="181"/>
      <c r="C812" s="181"/>
      <c r="D812" s="181"/>
      <c r="O812" s="180"/>
      <c r="P812" s="184"/>
      <c r="Q812" s="184"/>
    </row>
    <row r="813" spans="2:17" x14ac:dyDescent="0.25">
      <c r="B813" s="181"/>
      <c r="C813" s="181"/>
      <c r="D813" s="181"/>
      <c r="O813" s="180"/>
      <c r="P813" s="184"/>
      <c r="Q813" s="184"/>
    </row>
    <row r="814" spans="2:17" x14ac:dyDescent="0.25">
      <c r="B814" s="181"/>
      <c r="C814" s="181"/>
      <c r="D814" s="181"/>
      <c r="O814" s="180"/>
      <c r="P814" s="184"/>
      <c r="Q814" s="184"/>
    </row>
    <row r="815" spans="2:17" x14ac:dyDescent="0.25">
      <c r="B815" s="181"/>
      <c r="C815" s="181"/>
      <c r="D815" s="181"/>
      <c r="O815" s="180"/>
      <c r="P815" s="184"/>
      <c r="Q815" s="184"/>
    </row>
    <row r="816" spans="2:17" x14ac:dyDescent="0.25">
      <c r="B816" s="181"/>
      <c r="C816" s="181"/>
      <c r="D816" s="181"/>
      <c r="O816" s="180"/>
      <c r="P816" s="184"/>
      <c r="Q816" s="184"/>
    </row>
    <row r="817" spans="2:17" x14ac:dyDescent="0.25">
      <c r="B817" s="181"/>
      <c r="C817" s="181"/>
      <c r="D817" s="181"/>
      <c r="O817" s="180"/>
      <c r="P817" s="184"/>
      <c r="Q817" s="184"/>
    </row>
    <row r="818" spans="2:17" x14ac:dyDescent="0.25">
      <c r="B818" s="181"/>
      <c r="C818" s="181"/>
      <c r="D818" s="181"/>
      <c r="O818" s="180"/>
      <c r="P818" s="184"/>
      <c r="Q818" s="184"/>
    </row>
    <row r="819" spans="2:17" x14ac:dyDescent="0.25">
      <c r="B819" s="181"/>
      <c r="C819" s="181"/>
      <c r="D819" s="181"/>
      <c r="O819" s="180"/>
      <c r="P819" s="184"/>
      <c r="Q819" s="184"/>
    </row>
    <row r="820" spans="2:17" x14ac:dyDescent="0.25">
      <c r="B820" s="181"/>
      <c r="C820" s="181"/>
      <c r="D820" s="181"/>
      <c r="O820" s="180"/>
      <c r="P820" s="184"/>
      <c r="Q820" s="184"/>
    </row>
    <row r="821" spans="2:17" x14ac:dyDescent="0.25">
      <c r="B821" s="181"/>
      <c r="C821" s="181"/>
      <c r="D821" s="181"/>
      <c r="O821" s="180"/>
      <c r="P821" s="184"/>
      <c r="Q821" s="184"/>
    </row>
    <row r="822" spans="2:17" x14ac:dyDescent="0.25">
      <c r="B822" s="181"/>
      <c r="C822" s="181"/>
      <c r="D822" s="181"/>
      <c r="O822" s="180"/>
      <c r="P822" s="184"/>
      <c r="Q822" s="184"/>
    </row>
    <row r="823" spans="2:17" x14ac:dyDescent="0.25">
      <c r="B823" s="181"/>
      <c r="C823" s="181"/>
      <c r="D823" s="181"/>
      <c r="O823" s="180"/>
      <c r="P823" s="184"/>
      <c r="Q823" s="184"/>
    </row>
    <row r="824" spans="2:17" x14ac:dyDescent="0.25">
      <c r="B824" s="181"/>
      <c r="C824" s="181"/>
      <c r="D824" s="181"/>
      <c r="O824" s="180"/>
      <c r="P824" s="184"/>
      <c r="Q824" s="184"/>
    </row>
    <row r="825" spans="2:17" x14ac:dyDescent="0.25">
      <c r="B825" s="181"/>
      <c r="C825" s="181"/>
      <c r="D825" s="181"/>
      <c r="O825" s="180"/>
      <c r="P825" s="184"/>
      <c r="Q825" s="184"/>
    </row>
    <row r="826" spans="2:17" x14ac:dyDescent="0.25">
      <c r="B826" s="181"/>
      <c r="C826" s="181"/>
      <c r="D826" s="181"/>
      <c r="O826" s="180"/>
      <c r="P826" s="184"/>
      <c r="Q826" s="184"/>
    </row>
    <row r="827" spans="2:17" x14ac:dyDescent="0.25">
      <c r="B827" s="181"/>
      <c r="C827" s="181"/>
      <c r="D827" s="181"/>
      <c r="O827" s="180"/>
      <c r="P827" s="184"/>
      <c r="Q827" s="184"/>
    </row>
    <row r="828" spans="2:17" x14ac:dyDescent="0.25">
      <c r="B828" s="181"/>
      <c r="C828" s="181"/>
      <c r="D828" s="181"/>
      <c r="O828" s="180"/>
      <c r="P828" s="184"/>
      <c r="Q828" s="184"/>
    </row>
    <row r="829" spans="2:17" x14ac:dyDescent="0.25">
      <c r="B829" s="181"/>
      <c r="C829" s="181"/>
      <c r="D829" s="181"/>
      <c r="O829" s="180"/>
      <c r="P829" s="184"/>
      <c r="Q829" s="184"/>
    </row>
    <row r="830" spans="2:17" x14ac:dyDescent="0.25">
      <c r="B830" s="181"/>
      <c r="C830" s="181"/>
      <c r="D830" s="181"/>
      <c r="O830" s="180"/>
      <c r="P830" s="184"/>
      <c r="Q830" s="184"/>
    </row>
    <row r="831" spans="2:17" x14ac:dyDescent="0.25">
      <c r="B831" s="181"/>
      <c r="C831" s="181"/>
      <c r="D831" s="181"/>
      <c r="O831" s="180"/>
      <c r="P831" s="184"/>
      <c r="Q831" s="184"/>
    </row>
    <row r="832" spans="2:17" x14ac:dyDescent="0.25">
      <c r="B832" s="181"/>
      <c r="C832" s="181"/>
      <c r="D832" s="181"/>
      <c r="O832" s="180"/>
      <c r="P832" s="184"/>
      <c r="Q832" s="184"/>
    </row>
    <row r="833" spans="2:17" x14ac:dyDescent="0.25">
      <c r="B833" s="181"/>
      <c r="C833" s="181"/>
      <c r="D833" s="181"/>
      <c r="O833" s="180"/>
      <c r="P833" s="184"/>
      <c r="Q833" s="184"/>
    </row>
    <row r="834" spans="2:17" x14ac:dyDescent="0.25">
      <c r="B834" s="181"/>
      <c r="C834" s="181"/>
      <c r="D834" s="181"/>
      <c r="O834" s="180"/>
      <c r="P834" s="184"/>
      <c r="Q834" s="184"/>
    </row>
    <row r="835" spans="2:17" x14ac:dyDescent="0.25">
      <c r="B835" s="181"/>
      <c r="C835" s="181"/>
      <c r="D835" s="181"/>
      <c r="O835" s="180"/>
      <c r="P835" s="184"/>
      <c r="Q835" s="184"/>
    </row>
    <row r="836" spans="2:17" x14ac:dyDescent="0.25">
      <c r="B836" s="181"/>
      <c r="C836" s="181"/>
      <c r="D836" s="181"/>
      <c r="O836" s="180"/>
      <c r="P836" s="184"/>
      <c r="Q836" s="184"/>
    </row>
    <row r="837" spans="2:17" x14ac:dyDescent="0.25">
      <c r="B837" s="181"/>
      <c r="C837" s="181"/>
      <c r="D837" s="181"/>
      <c r="O837" s="180"/>
      <c r="P837" s="184"/>
      <c r="Q837" s="184"/>
    </row>
    <row r="838" spans="2:17" x14ac:dyDescent="0.25">
      <c r="B838" s="181"/>
      <c r="C838" s="181"/>
      <c r="D838" s="181"/>
      <c r="O838" s="180"/>
      <c r="P838" s="184"/>
      <c r="Q838" s="184"/>
    </row>
    <row r="839" spans="2:17" x14ac:dyDescent="0.25">
      <c r="B839" s="181"/>
      <c r="C839" s="181"/>
      <c r="D839" s="181"/>
      <c r="O839" s="180"/>
      <c r="P839" s="184"/>
      <c r="Q839" s="184"/>
    </row>
    <row r="840" spans="2:17" x14ac:dyDescent="0.25">
      <c r="B840" s="181"/>
      <c r="C840" s="181"/>
      <c r="D840" s="181"/>
      <c r="O840" s="180"/>
      <c r="P840" s="184"/>
      <c r="Q840" s="184"/>
    </row>
    <row r="841" spans="2:17" x14ac:dyDescent="0.25">
      <c r="B841" s="181"/>
      <c r="C841" s="181"/>
      <c r="D841" s="181"/>
      <c r="O841" s="180"/>
      <c r="P841" s="184"/>
      <c r="Q841" s="184"/>
    </row>
    <row r="842" spans="2:17" x14ac:dyDescent="0.25">
      <c r="B842" s="181"/>
      <c r="C842" s="181"/>
      <c r="D842" s="181"/>
      <c r="O842" s="180"/>
      <c r="P842" s="184"/>
      <c r="Q842" s="184"/>
    </row>
    <row r="843" spans="2:17" x14ac:dyDescent="0.25">
      <c r="B843" s="181"/>
      <c r="C843" s="181"/>
      <c r="D843" s="181"/>
      <c r="O843" s="180"/>
      <c r="P843" s="184"/>
      <c r="Q843" s="184"/>
    </row>
    <row r="844" spans="2:17" x14ac:dyDescent="0.25">
      <c r="B844" s="181"/>
      <c r="C844" s="181"/>
      <c r="D844" s="181"/>
      <c r="O844" s="180"/>
      <c r="P844" s="184"/>
      <c r="Q844" s="184"/>
    </row>
    <row r="845" spans="2:17" x14ac:dyDescent="0.25">
      <c r="B845" s="181"/>
      <c r="C845" s="181"/>
      <c r="D845" s="181"/>
      <c r="O845" s="180"/>
      <c r="P845" s="184"/>
      <c r="Q845" s="184"/>
    </row>
    <row r="846" spans="2:17" x14ac:dyDescent="0.25">
      <c r="B846" s="181"/>
      <c r="C846" s="181"/>
      <c r="D846" s="181"/>
      <c r="O846" s="180"/>
      <c r="P846" s="184"/>
      <c r="Q846" s="184"/>
    </row>
    <row r="847" spans="2:17" x14ac:dyDescent="0.25">
      <c r="B847" s="181"/>
      <c r="C847" s="181"/>
      <c r="D847" s="181"/>
      <c r="O847" s="180"/>
      <c r="P847" s="184"/>
      <c r="Q847" s="184"/>
    </row>
    <row r="848" spans="2:17" x14ac:dyDescent="0.25">
      <c r="B848" s="181"/>
      <c r="C848" s="181"/>
      <c r="D848" s="181"/>
      <c r="O848" s="180"/>
      <c r="P848" s="184"/>
      <c r="Q848" s="184"/>
    </row>
    <row r="849" spans="2:17" x14ac:dyDescent="0.25">
      <c r="B849" s="181"/>
      <c r="C849" s="181"/>
      <c r="D849" s="181"/>
      <c r="O849" s="180"/>
      <c r="P849" s="184"/>
      <c r="Q849" s="184"/>
    </row>
    <row r="850" spans="2:17" x14ac:dyDescent="0.25">
      <c r="B850" s="181"/>
      <c r="C850" s="181"/>
      <c r="D850" s="181"/>
      <c r="O850" s="180"/>
      <c r="P850" s="184"/>
      <c r="Q850" s="184"/>
    </row>
    <row r="851" spans="2:17" x14ac:dyDescent="0.25">
      <c r="B851" s="181"/>
      <c r="C851" s="181"/>
      <c r="D851" s="181"/>
      <c r="O851" s="180"/>
      <c r="P851" s="184"/>
      <c r="Q851" s="184"/>
    </row>
    <row r="852" spans="2:17" x14ac:dyDescent="0.25">
      <c r="B852" s="181"/>
      <c r="C852" s="181"/>
      <c r="D852" s="181"/>
      <c r="O852" s="180"/>
      <c r="P852" s="184"/>
      <c r="Q852" s="184"/>
    </row>
    <row r="853" spans="2:17" x14ac:dyDescent="0.25">
      <c r="B853" s="181"/>
      <c r="C853" s="181"/>
      <c r="D853" s="181"/>
      <c r="O853" s="180"/>
      <c r="P853" s="184"/>
      <c r="Q853" s="184"/>
    </row>
    <row r="854" spans="2:17" x14ac:dyDescent="0.25">
      <c r="B854" s="181"/>
      <c r="C854" s="181"/>
      <c r="D854" s="181"/>
      <c r="O854" s="180"/>
      <c r="P854" s="184"/>
      <c r="Q854" s="184"/>
    </row>
    <row r="855" spans="2:17" x14ac:dyDescent="0.25">
      <c r="B855" s="181"/>
      <c r="C855" s="181"/>
      <c r="D855" s="181"/>
      <c r="O855" s="180"/>
      <c r="P855" s="184"/>
      <c r="Q855" s="184"/>
    </row>
    <row r="856" spans="2:17" x14ac:dyDescent="0.25">
      <c r="B856" s="181"/>
      <c r="C856" s="181"/>
      <c r="D856" s="181"/>
      <c r="O856" s="180"/>
      <c r="P856" s="184"/>
      <c r="Q856" s="184"/>
    </row>
    <row r="857" spans="2:17" x14ac:dyDescent="0.25">
      <c r="B857" s="181"/>
      <c r="C857" s="181"/>
      <c r="D857" s="181"/>
      <c r="O857" s="180"/>
      <c r="P857" s="184"/>
      <c r="Q857" s="184"/>
    </row>
    <row r="858" spans="2:17" x14ac:dyDescent="0.25">
      <c r="B858" s="181"/>
      <c r="C858" s="181"/>
      <c r="D858" s="181"/>
      <c r="O858" s="180"/>
      <c r="P858" s="184"/>
      <c r="Q858" s="184"/>
    </row>
    <row r="859" spans="2:17" x14ac:dyDescent="0.25">
      <c r="B859" s="181"/>
      <c r="C859" s="181"/>
      <c r="D859" s="181"/>
      <c r="O859" s="180"/>
      <c r="P859" s="184"/>
      <c r="Q859" s="184"/>
    </row>
    <row r="860" spans="2:17" x14ac:dyDescent="0.25">
      <c r="B860" s="181"/>
      <c r="C860" s="181"/>
      <c r="D860" s="181"/>
      <c r="O860" s="180"/>
      <c r="P860" s="184"/>
      <c r="Q860" s="184"/>
    </row>
    <row r="861" spans="2:17" x14ac:dyDescent="0.25">
      <c r="B861" s="181"/>
      <c r="C861" s="181"/>
      <c r="D861" s="181"/>
      <c r="O861" s="180"/>
      <c r="P861" s="184"/>
      <c r="Q861" s="184"/>
    </row>
    <row r="862" spans="2:17" x14ac:dyDescent="0.25">
      <c r="B862" s="181"/>
      <c r="C862" s="181"/>
      <c r="D862" s="181"/>
      <c r="O862" s="180"/>
      <c r="P862" s="184"/>
      <c r="Q862" s="184"/>
    </row>
    <row r="863" spans="2:17" x14ac:dyDescent="0.25">
      <c r="B863" s="181"/>
      <c r="C863" s="181"/>
      <c r="D863" s="181"/>
      <c r="O863" s="180"/>
      <c r="P863" s="184"/>
      <c r="Q863" s="184"/>
    </row>
    <row r="864" spans="2:17" x14ac:dyDescent="0.25">
      <c r="B864" s="181"/>
      <c r="C864" s="181"/>
      <c r="D864" s="181"/>
      <c r="O864" s="180"/>
      <c r="P864" s="184"/>
      <c r="Q864" s="184"/>
    </row>
    <row r="865" spans="2:17" x14ac:dyDescent="0.25">
      <c r="B865" s="181"/>
      <c r="C865" s="181"/>
      <c r="D865" s="181"/>
      <c r="O865" s="180"/>
      <c r="P865" s="184"/>
      <c r="Q865" s="184"/>
    </row>
    <row r="866" spans="2:17" x14ac:dyDescent="0.25">
      <c r="B866" s="181"/>
      <c r="C866" s="181"/>
      <c r="D866" s="181"/>
      <c r="O866" s="180"/>
      <c r="P866" s="184"/>
      <c r="Q866" s="184"/>
    </row>
    <row r="867" spans="2:17" x14ac:dyDescent="0.25">
      <c r="B867" s="181"/>
      <c r="C867" s="181"/>
      <c r="D867" s="181"/>
      <c r="O867" s="180"/>
      <c r="P867" s="184"/>
      <c r="Q867" s="184"/>
    </row>
    <row r="868" spans="2:17" x14ac:dyDescent="0.25">
      <c r="B868" s="181"/>
      <c r="C868" s="181"/>
      <c r="D868" s="181"/>
      <c r="O868" s="180"/>
      <c r="P868" s="184"/>
      <c r="Q868" s="184"/>
    </row>
    <row r="869" spans="2:17" x14ac:dyDescent="0.25">
      <c r="B869" s="181"/>
      <c r="C869" s="181"/>
      <c r="D869" s="181"/>
      <c r="O869" s="180"/>
      <c r="P869" s="184"/>
      <c r="Q869" s="184"/>
    </row>
    <row r="870" spans="2:17" x14ac:dyDescent="0.25">
      <c r="B870" s="181"/>
      <c r="C870" s="181"/>
      <c r="D870" s="181"/>
      <c r="O870" s="180"/>
      <c r="P870" s="184"/>
      <c r="Q870" s="184"/>
    </row>
    <row r="871" spans="2:17" x14ac:dyDescent="0.25">
      <c r="B871" s="181"/>
      <c r="C871" s="181"/>
      <c r="D871" s="181"/>
      <c r="O871" s="180"/>
      <c r="P871" s="184"/>
      <c r="Q871" s="184"/>
    </row>
    <row r="872" spans="2:17" x14ac:dyDescent="0.25">
      <c r="B872" s="181"/>
      <c r="C872" s="181"/>
      <c r="D872" s="181"/>
      <c r="O872" s="180"/>
      <c r="P872" s="184"/>
      <c r="Q872" s="184"/>
    </row>
    <row r="873" spans="2:17" x14ac:dyDescent="0.25">
      <c r="B873" s="181"/>
      <c r="C873" s="181"/>
      <c r="D873" s="181"/>
      <c r="O873" s="180"/>
      <c r="P873" s="184"/>
      <c r="Q873" s="184"/>
    </row>
    <row r="874" spans="2:17" x14ac:dyDescent="0.25">
      <c r="B874" s="181"/>
      <c r="C874" s="181"/>
      <c r="D874" s="181"/>
      <c r="O874" s="180"/>
      <c r="P874" s="184"/>
      <c r="Q874" s="184"/>
    </row>
    <row r="875" spans="2:17" x14ac:dyDescent="0.25">
      <c r="B875" s="181"/>
      <c r="C875" s="181"/>
      <c r="D875" s="181"/>
      <c r="O875" s="180"/>
      <c r="P875" s="184"/>
      <c r="Q875" s="184"/>
    </row>
    <row r="876" spans="2:17" x14ac:dyDescent="0.25">
      <c r="B876" s="181"/>
      <c r="C876" s="181"/>
      <c r="D876" s="181"/>
      <c r="O876" s="180"/>
      <c r="P876" s="184"/>
      <c r="Q876" s="184"/>
    </row>
    <row r="877" spans="2:17" x14ac:dyDescent="0.25">
      <c r="B877" s="181"/>
      <c r="C877" s="181"/>
      <c r="D877" s="181"/>
      <c r="O877" s="180"/>
      <c r="P877" s="184"/>
      <c r="Q877" s="184"/>
    </row>
    <row r="878" spans="2:17" x14ac:dyDescent="0.25">
      <c r="B878" s="181"/>
      <c r="C878" s="181"/>
      <c r="D878" s="181"/>
      <c r="O878" s="180"/>
      <c r="P878" s="184"/>
      <c r="Q878" s="184"/>
    </row>
    <row r="879" spans="2:17" x14ac:dyDescent="0.25">
      <c r="B879" s="181"/>
      <c r="C879" s="181"/>
      <c r="D879" s="181"/>
      <c r="O879" s="180"/>
      <c r="P879" s="184"/>
      <c r="Q879" s="184"/>
    </row>
    <row r="880" spans="2:17" x14ac:dyDescent="0.25">
      <c r="B880" s="181"/>
      <c r="C880" s="181"/>
      <c r="D880" s="181"/>
      <c r="O880" s="180"/>
      <c r="P880" s="184"/>
      <c r="Q880" s="184"/>
    </row>
    <row r="881" spans="2:17" x14ac:dyDescent="0.25">
      <c r="B881" s="181"/>
      <c r="C881" s="181"/>
      <c r="D881" s="181"/>
      <c r="O881" s="180"/>
      <c r="P881" s="184"/>
      <c r="Q881" s="184"/>
    </row>
    <row r="882" spans="2:17" x14ac:dyDescent="0.25">
      <c r="B882" s="181"/>
      <c r="C882" s="181"/>
      <c r="D882" s="181"/>
      <c r="O882" s="180"/>
      <c r="P882" s="184"/>
      <c r="Q882" s="184"/>
    </row>
    <row r="883" spans="2:17" x14ac:dyDescent="0.25">
      <c r="B883" s="181"/>
      <c r="C883" s="181"/>
      <c r="D883" s="181"/>
      <c r="O883" s="180"/>
      <c r="P883" s="184"/>
      <c r="Q883" s="184"/>
    </row>
    <row r="884" spans="2:17" x14ac:dyDescent="0.25">
      <c r="B884" s="181"/>
      <c r="C884" s="181"/>
      <c r="D884" s="181"/>
      <c r="O884" s="180"/>
      <c r="P884" s="184"/>
      <c r="Q884" s="184"/>
    </row>
    <row r="885" spans="2:17" x14ac:dyDescent="0.25">
      <c r="B885" s="181"/>
      <c r="C885" s="181"/>
      <c r="D885" s="181"/>
      <c r="O885" s="180"/>
      <c r="P885" s="184"/>
      <c r="Q885" s="184"/>
    </row>
    <row r="886" spans="2:17" x14ac:dyDescent="0.25">
      <c r="B886" s="181"/>
      <c r="C886" s="181"/>
      <c r="D886" s="181"/>
      <c r="O886" s="180"/>
      <c r="P886" s="184"/>
      <c r="Q886" s="184"/>
    </row>
    <row r="887" spans="2:17" x14ac:dyDescent="0.25">
      <c r="B887" s="181"/>
      <c r="C887" s="181"/>
      <c r="D887" s="181"/>
      <c r="O887" s="180"/>
      <c r="P887" s="184"/>
      <c r="Q887" s="184"/>
    </row>
    <row r="888" spans="2:17" x14ac:dyDescent="0.25">
      <c r="B888" s="181"/>
      <c r="C888" s="181"/>
      <c r="D888" s="181"/>
      <c r="O888" s="180"/>
      <c r="P888" s="184"/>
      <c r="Q888" s="184"/>
    </row>
    <row r="889" spans="2:17" x14ac:dyDescent="0.25">
      <c r="B889" s="181"/>
      <c r="C889" s="181"/>
      <c r="D889" s="181"/>
      <c r="O889" s="180"/>
      <c r="P889" s="184"/>
      <c r="Q889" s="184"/>
    </row>
    <row r="890" spans="2:17" x14ac:dyDescent="0.25">
      <c r="B890" s="181"/>
      <c r="C890" s="181"/>
      <c r="D890" s="181"/>
      <c r="O890" s="180"/>
      <c r="P890" s="184"/>
      <c r="Q890" s="184"/>
    </row>
    <row r="891" spans="2:17" x14ac:dyDescent="0.25">
      <c r="B891" s="181"/>
      <c r="C891" s="181"/>
      <c r="D891" s="181"/>
      <c r="O891" s="180"/>
      <c r="P891" s="184"/>
      <c r="Q891" s="184"/>
    </row>
    <row r="892" spans="2:17" x14ac:dyDescent="0.25">
      <c r="B892" s="181"/>
      <c r="C892" s="181"/>
      <c r="D892" s="181"/>
      <c r="O892" s="180"/>
      <c r="P892" s="184"/>
      <c r="Q892" s="184"/>
    </row>
    <row r="893" spans="2:17" x14ac:dyDescent="0.25">
      <c r="B893" s="181"/>
      <c r="C893" s="181"/>
      <c r="D893" s="181"/>
      <c r="O893" s="180"/>
      <c r="P893" s="184"/>
      <c r="Q893" s="184"/>
    </row>
    <row r="894" spans="2:17" x14ac:dyDescent="0.25">
      <c r="B894" s="181"/>
      <c r="C894" s="181"/>
      <c r="D894" s="181"/>
      <c r="O894" s="180"/>
      <c r="P894" s="184"/>
      <c r="Q894" s="184"/>
    </row>
    <row r="895" spans="2:17" x14ac:dyDescent="0.25">
      <c r="B895" s="181"/>
      <c r="C895" s="181"/>
      <c r="D895" s="181"/>
      <c r="O895" s="180"/>
      <c r="P895" s="184"/>
      <c r="Q895" s="184"/>
    </row>
    <row r="896" spans="2:17" x14ac:dyDescent="0.25">
      <c r="B896" s="181"/>
      <c r="C896" s="181"/>
      <c r="D896" s="181"/>
      <c r="O896" s="180"/>
      <c r="P896" s="184"/>
      <c r="Q896" s="184"/>
    </row>
    <row r="897" spans="2:17" x14ac:dyDescent="0.25">
      <c r="B897" s="181"/>
      <c r="C897" s="181"/>
      <c r="D897" s="181"/>
      <c r="O897" s="180"/>
      <c r="P897" s="184"/>
      <c r="Q897" s="184"/>
    </row>
    <row r="898" spans="2:17" x14ac:dyDescent="0.25">
      <c r="B898" s="181"/>
      <c r="C898" s="181"/>
      <c r="D898" s="181"/>
      <c r="O898" s="180"/>
      <c r="P898" s="184"/>
      <c r="Q898" s="184"/>
    </row>
    <row r="899" spans="2:17" x14ac:dyDescent="0.25">
      <c r="B899" s="181"/>
      <c r="C899" s="181"/>
      <c r="D899" s="181"/>
      <c r="O899" s="180"/>
      <c r="P899" s="184"/>
      <c r="Q899" s="184"/>
    </row>
    <row r="900" spans="2:17" x14ac:dyDescent="0.25">
      <c r="B900" s="181"/>
      <c r="C900" s="181"/>
      <c r="D900" s="181"/>
      <c r="O900" s="180"/>
      <c r="P900" s="184"/>
      <c r="Q900" s="184"/>
    </row>
    <row r="901" spans="2:17" x14ac:dyDescent="0.25">
      <c r="B901" s="181"/>
      <c r="C901" s="181"/>
      <c r="D901" s="181"/>
      <c r="O901" s="180"/>
      <c r="P901" s="184"/>
      <c r="Q901" s="184"/>
    </row>
    <row r="902" spans="2:17" x14ac:dyDescent="0.25">
      <c r="B902" s="181"/>
      <c r="C902" s="181"/>
      <c r="D902" s="181"/>
      <c r="O902" s="180"/>
      <c r="P902" s="184"/>
      <c r="Q902" s="184"/>
    </row>
    <row r="903" spans="2:17" x14ac:dyDescent="0.25">
      <c r="B903" s="181"/>
      <c r="C903" s="181"/>
      <c r="D903" s="181"/>
      <c r="O903" s="180"/>
      <c r="P903" s="184"/>
      <c r="Q903" s="184"/>
    </row>
    <row r="904" spans="2:17" x14ac:dyDescent="0.25">
      <c r="B904" s="181"/>
      <c r="C904" s="181"/>
      <c r="D904" s="181"/>
      <c r="O904" s="180"/>
      <c r="P904" s="184"/>
      <c r="Q904" s="184"/>
    </row>
    <row r="905" spans="2:17" x14ac:dyDescent="0.25">
      <c r="B905" s="181"/>
      <c r="C905" s="181"/>
      <c r="D905" s="181"/>
      <c r="O905" s="180"/>
      <c r="P905" s="184"/>
      <c r="Q905" s="184"/>
    </row>
    <row r="906" spans="2:17" x14ac:dyDescent="0.25">
      <c r="B906" s="181"/>
      <c r="C906" s="181"/>
      <c r="D906" s="181"/>
      <c r="O906" s="180"/>
      <c r="P906" s="184"/>
      <c r="Q906" s="184"/>
    </row>
    <row r="907" spans="2:17" x14ac:dyDescent="0.25">
      <c r="B907" s="181"/>
      <c r="C907" s="181"/>
      <c r="D907" s="181"/>
      <c r="O907" s="180"/>
      <c r="P907" s="184"/>
      <c r="Q907" s="184"/>
    </row>
    <row r="908" spans="2:17" x14ac:dyDescent="0.25">
      <c r="B908" s="181"/>
      <c r="C908" s="181"/>
      <c r="D908" s="181"/>
      <c r="O908" s="180"/>
      <c r="P908" s="184"/>
      <c r="Q908" s="184"/>
    </row>
    <row r="909" spans="2:17" x14ac:dyDescent="0.25">
      <c r="B909" s="181"/>
      <c r="C909" s="181"/>
      <c r="D909" s="181"/>
      <c r="O909" s="180"/>
      <c r="P909" s="184"/>
      <c r="Q909" s="184"/>
    </row>
    <row r="910" spans="2:17" x14ac:dyDescent="0.25">
      <c r="B910" s="181"/>
      <c r="C910" s="181"/>
      <c r="D910" s="181"/>
      <c r="O910" s="180"/>
      <c r="P910" s="184"/>
      <c r="Q910" s="184"/>
    </row>
    <row r="911" spans="2:17" x14ac:dyDescent="0.25">
      <c r="B911" s="181"/>
      <c r="C911" s="181"/>
      <c r="D911" s="181"/>
      <c r="O911" s="180"/>
      <c r="P911" s="184"/>
      <c r="Q911" s="184"/>
    </row>
    <row r="912" spans="2:17" x14ac:dyDescent="0.25">
      <c r="B912" s="181"/>
      <c r="C912" s="181"/>
      <c r="D912" s="181"/>
      <c r="O912" s="180"/>
      <c r="P912" s="184"/>
      <c r="Q912" s="184"/>
    </row>
    <row r="913" spans="2:17" x14ac:dyDescent="0.25">
      <c r="B913" s="181"/>
      <c r="C913" s="181"/>
      <c r="D913" s="181"/>
      <c r="O913" s="180"/>
      <c r="P913" s="184"/>
      <c r="Q913" s="184"/>
    </row>
    <row r="914" spans="2:17" x14ac:dyDescent="0.25">
      <c r="B914" s="181"/>
      <c r="C914" s="181"/>
      <c r="D914" s="181"/>
      <c r="O914" s="180"/>
      <c r="P914" s="184"/>
      <c r="Q914" s="184"/>
    </row>
    <row r="915" spans="2:17" x14ac:dyDescent="0.25">
      <c r="B915" s="181"/>
      <c r="C915" s="181"/>
      <c r="D915" s="181"/>
      <c r="O915" s="180"/>
      <c r="P915" s="184"/>
      <c r="Q915" s="184"/>
    </row>
    <row r="916" spans="2:17" x14ac:dyDescent="0.25">
      <c r="B916" s="181"/>
      <c r="C916" s="181"/>
      <c r="D916" s="181"/>
      <c r="O916" s="180"/>
      <c r="P916" s="184"/>
      <c r="Q916" s="184"/>
    </row>
    <row r="917" spans="2:17" x14ac:dyDescent="0.25">
      <c r="B917" s="181"/>
      <c r="C917" s="181"/>
      <c r="D917" s="181"/>
      <c r="O917" s="180"/>
      <c r="P917" s="184"/>
      <c r="Q917" s="184"/>
    </row>
    <row r="918" spans="2:17" x14ac:dyDescent="0.25">
      <c r="B918" s="181"/>
      <c r="C918" s="181"/>
      <c r="D918" s="181"/>
      <c r="O918" s="180"/>
      <c r="P918" s="184"/>
      <c r="Q918" s="184"/>
    </row>
    <row r="919" spans="2:17" x14ac:dyDescent="0.25">
      <c r="B919" s="181"/>
      <c r="C919" s="181"/>
      <c r="D919" s="181"/>
      <c r="O919" s="180"/>
      <c r="P919" s="184"/>
      <c r="Q919" s="184"/>
    </row>
    <row r="920" spans="2:17" x14ac:dyDescent="0.25">
      <c r="B920" s="181"/>
      <c r="C920" s="181"/>
      <c r="D920" s="181"/>
      <c r="O920" s="180"/>
      <c r="P920" s="184"/>
      <c r="Q920" s="184"/>
    </row>
    <row r="921" spans="2:17" x14ac:dyDescent="0.25">
      <c r="B921" s="181"/>
      <c r="C921" s="181"/>
      <c r="D921" s="181"/>
      <c r="O921" s="180"/>
      <c r="P921" s="184"/>
      <c r="Q921" s="184"/>
    </row>
    <row r="922" spans="2:17" x14ac:dyDescent="0.25">
      <c r="B922" s="181"/>
      <c r="C922" s="181"/>
      <c r="D922" s="181"/>
      <c r="O922" s="180"/>
      <c r="P922" s="184"/>
      <c r="Q922" s="184"/>
    </row>
    <row r="923" spans="2:17" x14ac:dyDescent="0.25">
      <c r="B923" s="181"/>
      <c r="C923" s="181"/>
      <c r="D923" s="181"/>
      <c r="O923" s="180"/>
      <c r="P923" s="184"/>
      <c r="Q923" s="184"/>
    </row>
    <row r="924" spans="2:17" x14ac:dyDescent="0.25">
      <c r="B924" s="181"/>
      <c r="C924" s="181"/>
      <c r="D924" s="181"/>
      <c r="O924" s="180"/>
      <c r="P924" s="184"/>
      <c r="Q924" s="184"/>
    </row>
    <row r="925" spans="2:17" x14ac:dyDescent="0.25">
      <c r="B925" s="181"/>
      <c r="C925" s="181"/>
      <c r="D925" s="181"/>
      <c r="O925" s="180"/>
      <c r="P925" s="184"/>
      <c r="Q925" s="184"/>
    </row>
    <row r="926" spans="2:17" x14ac:dyDescent="0.25">
      <c r="B926" s="181"/>
      <c r="C926" s="181"/>
      <c r="D926" s="181"/>
      <c r="O926" s="180"/>
      <c r="P926" s="184"/>
      <c r="Q926" s="184"/>
    </row>
    <row r="927" spans="2:17" x14ac:dyDescent="0.25">
      <c r="B927" s="181"/>
      <c r="C927" s="181"/>
      <c r="D927" s="181"/>
      <c r="O927" s="180"/>
      <c r="P927" s="184"/>
      <c r="Q927" s="184"/>
    </row>
    <row r="928" spans="2:17" x14ac:dyDescent="0.25">
      <c r="B928" s="181"/>
      <c r="C928" s="181"/>
      <c r="D928" s="181"/>
      <c r="O928" s="180"/>
      <c r="P928" s="184"/>
      <c r="Q928" s="184"/>
    </row>
    <row r="929" spans="2:17" x14ac:dyDescent="0.25">
      <c r="B929" s="181"/>
      <c r="C929" s="181"/>
      <c r="D929" s="181"/>
      <c r="O929" s="180"/>
      <c r="P929" s="184"/>
      <c r="Q929" s="184"/>
    </row>
    <row r="930" spans="2:17" x14ac:dyDescent="0.25">
      <c r="B930" s="181"/>
      <c r="C930" s="181"/>
      <c r="D930" s="181"/>
      <c r="O930" s="180"/>
      <c r="P930" s="184"/>
      <c r="Q930" s="184"/>
    </row>
    <row r="931" spans="2:17" x14ac:dyDescent="0.25">
      <c r="B931" s="181"/>
      <c r="C931" s="181"/>
      <c r="D931" s="181"/>
      <c r="O931" s="180"/>
      <c r="P931" s="184"/>
      <c r="Q931" s="184"/>
    </row>
    <row r="932" spans="2:17" x14ac:dyDescent="0.25">
      <c r="B932" s="181"/>
      <c r="C932" s="181"/>
      <c r="D932" s="181"/>
      <c r="O932" s="180"/>
      <c r="P932" s="184"/>
      <c r="Q932" s="184"/>
    </row>
    <row r="933" spans="2:17" x14ac:dyDescent="0.25">
      <c r="B933" s="181"/>
      <c r="C933" s="181"/>
      <c r="D933" s="181"/>
      <c r="O933" s="180"/>
      <c r="P933" s="184"/>
      <c r="Q933" s="184"/>
    </row>
    <row r="934" spans="2:17" x14ac:dyDescent="0.25">
      <c r="B934" s="181"/>
      <c r="C934" s="181"/>
      <c r="D934" s="181"/>
      <c r="O934" s="180"/>
      <c r="P934" s="184"/>
      <c r="Q934" s="184"/>
    </row>
    <row r="935" spans="2:17" x14ac:dyDescent="0.25">
      <c r="B935" s="181"/>
      <c r="C935" s="181"/>
      <c r="D935" s="181"/>
      <c r="O935" s="180"/>
      <c r="P935" s="184"/>
      <c r="Q935" s="184"/>
    </row>
    <row r="936" spans="2:17" x14ac:dyDescent="0.25">
      <c r="B936" s="181"/>
      <c r="C936" s="181"/>
      <c r="D936" s="181"/>
      <c r="O936" s="180"/>
      <c r="P936" s="184"/>
      <c r="Q936" s="184"/>
    </row>
    <row r="937" spans="2:17" x14ac:dyDescent="0.25">
      <c r="B937" s="181"/>
      <c r="C937" s="181"/>
      <c r="D937" s="181"/>
      <c r="O937" s="180"/>
      <c r="P937" s="184"/>
      <c r="Q937" s="184"/>
    </row>
    <row r="938" spans="2:17" x14ac:dyDescent="0.25">
      <c r="B938" s="181"/>
      <c r="C938" s="181"/>
      <c r="D938" s="181"/>
      <c r="O938" s="180"/>
      <c r="P938" s="184"/>
      <c r="Q938" s="184"/>
    </row>
    <row r="939" spans="2:17" x14ac:dyDescent="0.25">
      <c r="B939" s="181"/>
      <c r="C939" s="181"/>
      <c r="D939" s="181"/>
      <c r="O939" s="180"/>
      <c r="P939" s="184"/>
      <c r="Q939" s="184"/>
    </row>
    <row r="940" spans="2:17" x14ac:dyDescent="0.25">
      <c r="B940" s="181"/>
      <c r="C940" s="181"/>
      <c r="D940" s="181"/>
      <c r="O940" s="180"/>
      <c r="P940" s="184"/>
      <c r="Q940" s="184"/>
    </row>
    <row r="941" spans="2:17" x14ac:dyDescent="0.25">
      <c r="B941" s="181"/>
      <c r="C941" s="181"/>
      <c r="D941" s="181"/>
      <c r="O941" s="180"/>
      <c r="P941" s="184"/>
      <c r="Q941" s="184"/>
    </row>
    <row r="942" spans="2:17" x14ac:dyDescent="0.25">
      <c r="B942" s="181"/>
      <c r="C942" s="181"/>
      <c r="D942" s="181"/>
      <c r="O942" s="180"/>
      <c r="P942" s="184"/>
      <c r="Q942" s="184"/>
    </row>
    <row r="943" spans="2:17" x14ac:dyDescent="0.25">
      <c r="B943" s="181"/>
      <c r="C943" s="181"/>
      <c r="D943" s="181"/>
      <c r="O943" s="180"/>
      <c r="P943" s="184"/>
      <c r="Q943" s="184"/>
    </row>
    <row r="944" spans="2:17" x14ac:dyDescent="0.25">
      <c r="B944" s="181"/>
      <c r="C944" s="181"/>
      <c r="D944" s="181"/>
      <c r="O944" s="180"/>
      <c r="P944" s="184"/>
      <c r="Q944" s="184"/>
    </row>
    <row r="945" spans="2:17" x14ac:dyDescent="0.25">
      <c r="B945" s="181"/>
      <c r="C945" s="181"/>
      <c r="D945" s="181"/>
      <c r="O945" s="180"/>
      <c r="P945" s="184"/>
      <c r="Q945" s="184"/>
    </row>
    <row r="946" spans="2:17" x14ac:dyDescent="0.25">
      <c r="B946" s="181"/>
      <c r="C946" s="181"/>
      <c r="D946" s="181"/>
      <c r="O946" s="180"/>
      <c r="P946" s="184"/>
      <c r="Q946" s="184"/>
    </row>
    <row r="947" spans="2:17" x14ac:dyDescent="0.25">
      <c r="B947" s="181"/>
      <c r="C947" s="181"/>
      <c r="D947" s="181"/>
      <c r="O947" s="180"/>
      <c r="P947" s="184"/>
      <c r="Q947" s="184"/>
    </row>
    <row r="948" spans="2:17" x14ac:dyDescent="0.25">
      <c r="B948" s="181"/>
      <c r="C948" s="181"/>
      <c r="D948" s="181"/>
      <c r="O948" s="180"/>
      <c r="P948" s="184"/>
      <c r="Q948" s="184"/>
    </row>
    <row r="949" spans="2:17" x14ac:dyDescent="0.25">
      <c r="B949" s="181"/>
      <c r="C949" s="181"/>
      <c r="D949" s="181"/>
      <c r="O949" s="180"/>
      <c r="P949" s="184"/>
      <c r="Q949" s="184"/>
    </row>
    <row r="950" spans="2:17" x14ac:dyDescent="0.25">
      <c r="B950" s="181"/>
      <c r="C950" s="181"/>
      <c r="D950" s="181"/>
      <c r="O950" s="180"/>
      <c r="P950" s="184"/>
      <c r="Q950" s="184"/>
    </row>
    <row r="951" spans="2:17" x14ac:dyDescent="0.25">
      <c r="B951" s="181"/>
      <c r="C951" s="181"/>
      <c r="D951" s="181"/>
      <c r="O951" s="180"/>
      <c r="P951" s="184"/>
      <c r="Q951" s="184"/>
    </row>
    <row r="952" spans="2:17" x14ac:dyDescent="0.25">
      <c r="B952" s="181"/>
      <c r="C952" s="181"/>
      <c r="D952" s="181"/>
      <c r="O952" s="180"/>
      <c r="P952" s="184"/>
      <c r="Q952" s="184"/>
    </row>
    <row r="953" spans="2:17" x14ac:dyDescent="0.25">
      <c r="B953" s="181"/>
      <c r="C953" s="181"/>
      <c r="D953" s="181"/>
      <c r="O953" s="180"/>
      <c r="P953" s="184"/>
      <c r="Q953" s="184"/>
    </row>
    <row r="954" spans="2:17" x14ac:dyDescent="0.25">
      <c r="B954" s="181"/>
      <c r="C954" s="181"/>
      <c r="D954" s="181"/>
      <c r="O954" s="180"/>
      <c r="P954" s="184"/>
      <c r="Q954" s="184"/>
    </row>
    <row r="955" spans="2:17" x14ac:dyDescent="0.25">
      <c r="B955" s="181"/>
      <c r="C955" s="181"/>
      <c r="D955" s="181"/>
      <c r="O955" s="180"/>
      <c r="P955" s="184"/>
      <c r="Q955" s="184"/>
    </row>
    <row r="956" spans="2:17" x14ac:dyDescent="0.25">
      <c r="B956" s="181"/>
      <c r="C956" s="181"/>
      <c r="D956" s="181"/>
      <c r="O956" s="180"/>
      <c r="P956" s="184"/>
      <c r="Q956" s="184"/>
    </row>
    <row r="957" spans="2:17" x14ac:dyDescent="0.25">
      <c r="B957" s="181"/>
      <c r="C957" s="181"/>
      <c r="D957" s="181"/>
      <c r="O957" s="180"/>
      <c r="P957" s="184"/>
      <c r="Q957" s="184"/>
    </row>
    <row r="958" spans="2:17" x14ac:dyDescent="0.25">
      <c r="B958" s="181"/>
      <c r="C958" s="181"/>
      <c r="D958" s="181"/>
      <c r="O958" s="180"/>
      <c r="P958" s="184"/>
      <c r="Q958" s="184"/>
    </row>
    <row r="959" spans="2:17" x14ac:dyDescent="0.25">
      <c r="B959" s="181"/>
      <c r="C959" s="181"/>
      <c r="D959" s="181"/>
      <c r="O959" s="180"/>
      <c r="P959" s="184"/>
      <c r="Q959" s="184"/>
    </row>
    <row r="960" spans="2:17" x14ac:dyDescent="0.25">
      <c r="B960" s="181"/>
      <c r="C960" s="181"/>
      <c r="D960" s="181"/>
      <c r="O960" s="180"/>
      <c r="P960" s="184"/>
      <c r="Q960" s="184"/>
    </row>
    <row r="961" spans="2:17" x14ac:dyDescent="0.25">
      <c r="B961" s="181"/>
      <c r="C961" s="181"/>
      <c r="D961" s="181"/>
      <c r="O961" s="180"/>
      <c r="P961" s="184"/>
      <c r="Q961" s="184"/>
    </row>
    <row r="962" spans="2:17" x14ac:dyDescent="0.25">
      <c r="B962" s="181"/>
      <c r="C962" s="181"/>
      <c r="D962" s="181"/>
      <c r="O962" s="180"/>
      <c r="P962" s="184"/>
      <c r="Q962" s="184"/>
    </row>
    <row r="963" spans="2:17" x14ac:dyDescent="0.25">
      <c r="B963" s="181"/>
      <c r="C963" s="181"/>
      <c r="D963" s="181"/>
      <c r="O963" s="180"/>
      <c r="P963" s="184"/>
      <c r="Q963" s="184"/>
    </row>
    <row r="964" spans="2:17" x14ac:dyDescent="0.25">
      <c r="B964" s="181"/>
      <c r="C964" s="181"/>
      <c r="D964" s="181"/>
      <c r="O964" s="180"/>
      <c r="P964" s="184"/>
      <c r="Q964" s="184"/>
    </row>
    <row r="965" spans="2:17" x14ac:dyDescent="0.25">
      <c r="B965" s="181"/>
      <c r="C965" s="181"/>
      <c r="D965" s="181"/>
      <c r="O965" s="180"/>
      <c r="P965" s="184"/>
      <c r="Q965" s="184"/>
    </row>
    <row r="966" spans="2:17" x14ac:dyDescent="0.25">
      <c r="B966" s="181"/>
      <c r="C966" s="181"/>
      <c r="D966" s="181"/>
      <c r="O966" s="180"/>
      <c r="P966" s="184"/>
      <c r="Q966" s="184"/>
    </row>
    <row r="967" spans="2:17" x14ac:dyDescent="0.25">
      <c r="B967" s="181"/>
      <c r="C967" s="181"/>
      <c r="D967" s="181"/>
      <c r="O967" s="180"/>
      <c r="P967" s="184"/>
      <c r="Q967" s="184"/>
    </row>
    <row r="968" spans="2:17" x14ac:dyDescent="0.25">
      <c r="B968" s="181"/>
      <c r="C968" s="181"/>
      <c r="D968" s="181"/>
      <c r="O968" s="180"/>
      <c r="P968" s="184"/>
      <c r="Q968" s="184"/>
    </row>
    <row r="969" spans="2:17" x14ac:dyDescent="0.25">
      <c r="B969" s="181"/>
      <c r="C969" s="181"/>
      <c r="D969" s="181"/>
      <c r="O969" s="180"/>
      <c r="P969" s="184"/>
      <c r="Q969" s="184"/>
    </row>
    <row r="970" spans="2:17" x14ac:dyDescent="0.25">
      <c r="B970" s="181"/>
      <c r="C970" s="181"/>
      <c r="D970" s="181"/>
      <c r="O970" s="180"/>
      <c r="P970" s="184"/>
      <c r="Q970" s="184"/>
    </row>
    <row r="971" spans="2:17" x14ac:dyDescent="0.25">
      <c r="B971" s="181"/>
      <c r="C971" s="181"/>
      <c r="D971" s="181"/>
      <c r="O971" s="180"/>
      <c r="P971" s="184"/>
      <c r="Q971" s="184"/>
    </row>
    <row r="972" spans="2:17" x14ac:dyDescent="0.25">
      <c r="B972" s="181"/>
      <c r="C972" s="181"/>
      <c r="D972" s="181"/>
      <c r="O972" s="180"/>
      <c r="P972" s="184"/>
      <c r="Q972" s="184"/>
    </row>
    <row r="973" spans="2:17" x14ac:dyDescent="0.25">
      <c r="B973" s="181"/>
      <c r="C973" s="181"/>
      <c r="D973" s="181"/>
      <c r="O973" s="180"/>
      <c r="P973" s="184"/>
      <c r="Q973" s="184"/>
    </row>
    <row r="974" spans="2:17" x14ac:dyDescent="0.25">
      <c r="B974" s="181"/>
      <c r="C974" s="181"/>
      <c r="D974" s="181"/>
      <c r="O974" s="180"/>
      <c r="P974" s="184"/>
      <c r="Q974" s="184"/>
    </row>
    <row r="975" spans="2:17" x14ac:dyDescent="0.25">
      <c r="B975" s="181"/>
      <c r="C975" s="181"/>
      <c r="D975" s="181"/>
      <c r="O975" s="180"/>
      <c r="P975" s="184"/>
      <c r="Q975" s="184"/>
    </row>
    <row r="976" spans="2:17" x14ac:dyDescent="0.25">
      <c r="B976" s="181"/>
      <c r="C976" s="181"/>
      <c r="D976" s="181"/>
      <c r="O976" s="180"/>
      <c r="P976" s="184"/>
      <c r="Q976" s="184"/>
    </row>
    <row r="977" spans="2:17" x14ac:dyDescent="0.25">
      <c r="B977" s="181"/>
      <c r="C977" s="181"/>
      <c r="D977" s="181"/>
      <c r="O977" s="180"/>
      <c r="P977" s="184"/>
      <c r="Q977" s="184"/>
    </row>
    <row r="978" spans="2:17" x14ac:dyDescent="0.25">
      <c r="B978" s="181"/>
      <c r="C978" s="181"/>
      <c r="D978" s="181"/>
      <c r="O978" s="180"/>
      <c r="P978" s="184"/>
      <c r="Q978" s="184"/>
    </row>
    <row r="979" spans="2:17" x14ac:dyDescent="0.25">
      <c r="B979" s="181"/>
      <c r="C979" s="181"/>
      <c r="D979" s="181"/>
      <c r="O979" s="180"/>
      <c r="P979" s="184"/>
      <c r="Q979" s="184"/>
    </row>
    <row r="980" spans="2:17" x14ac:dyDescent="0.25">
      <c r="B980" s="181"/>
      <c r="C980" s="181"/>
      <c r="D980" s="181"/>
      <c r="O980" s="180"/>
      <c r="P980" s="184"/>
      <c r="Q980" s="18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980"/>
  <sheetViews>
    <sheetView showGridLines="0" zoomScale="80" zoomScaleNormal="80" workbookViewId="0">
      <selection activeCell="N1" sqref="N1"/>
    </sheetView>
  </sheetViews>
  <sheetFormatPr defaultColWidth="8.85546875" defaultRowHeight="15" x14ac:dyDescent="0.25"/>
  <cols>
    <col min="1" max="1" width="4.28515625" style="181" customWidth="1"/>
    <col min="2" max="2" width="56.140625" style="180" customWidth="1"/>
    <col min="3" max="3" width="53.28515625" style="180" customWidth="1"/>
    <col min="4" max="4" width="9.7109375" style="180" customWidth="1"/>
    <col min="5"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651</v>
      </c>
      <c r="N1"/>
    </row>
    <row r="2" spans="2:17" s="257" customFormat="1" x14ac:dyDescent="0.25">
      <c r="B2" s="343"/>
      <c r="C2" s="343"/>
      <c r="D2" s="343"/>
      <c r="N2" s="342"/>
    </row>
    <row r="3" spans="2:17" ht="13.5" customHeight="1" x14ac:dyDescent="0.25">
      <c r="B3" s="409" t="s">
        <v>127</v>
      </c>
      <c r="C3" s="185"/>
      <c r="D3" s="292"/>
      <c r="E3" s="292"/>
      <c r="F3" s="292"/>
      <c r="G3" s="292"/>
      <c r="H3" s="292"/>
      <c r="I3" s="292"/>
      <c r="J3" s="292"/>
      <c r="K3" s="292"/>
      <c r="L3" s="292"/>
      <c r="M3" s="292"/>
    </row>
    <row r="4" spans="2:17" ht="16.5" thickBot="1" x14ac:dyDescent="0.3">
      <c r="B4" s="293"/>
      <c r="C4" s="185"/>
      <c r="D4" s="292"/>
      <c r="E4" s="292"/>
      <c r="F4" s="292"/>
      <c r="G4" s="292"/>
      <c r="H4" s="292"/>
      <c r="I4" s="292"/>
      <c r="J4" s="292"/>
      <c r="K4" s="292"/>
      <c r="L4" s="292"/>
      <c r="M4" s="292"/>
    </row>
    <row r="5" spans="2:17" ht="15.75" thickBot="1" x14ac:dyDescent="0.3">
      <c r="B5" s="412" t="s">
        <v>128</v>
      </c>
      <c r="C5" s="412" t="s">
        <v>129</v>
      </c>
      <c r="D5" s="292"/>
      <c r="E5" s="292"/>
      <c r="F5" s="292"/>
      <c r="G5" s="292"/>
      <c r="H5" s="292"/>
      <c r="I5" s="292"/>
      <c r="J5" s="292"/>
      <c r="K5" s="292"/>
      <c r="L5" s="292"/>
      <c r="M5" s="292"/>
    </row>
    <row r="6" spans="2:17" ht="15.75" thickBot="1" x14ac:dyDescent="0.3">
      <c r="B6" s="413" t="s">
        <v>130</v>
      </c>
      <c r="C6" s="414">
        <v>1600</v>
      </c>
      <c r="D6" s="292"/>
      <c r="E6" s="292"/>
      <c r="F6" s="292"/>
      <c r="G6" s="292"/>
      <c r="H6" s="292"/>
      <c r="I6" s="292"/>
      <c r="J6" s="292"/>
      <c r="K6" s="292"/>
      <c r="L6" s="292"/>
      <c r="M6" s="292"/>
    </row>
    <row r="7" spans="2:17" ht="15.75" thickBot="1" x14ac:dyDescent="0.3">
      <c r="B7" s="413" t="s">
        <v>131</v>
      </c>
      <c r="C7" s="414">
        <v>27000</v>
      </c>
      <c r="D7" s="292"/>
      <c r="E7" s="292"/>
      <c r="F7" s="292"/>
      <c r="G7" s="292"/>
      <c r="H7" s="292"/>
      <c r="I7" s="292"/>
      <c r="J7" s="292"/>
      <c r="K7" s="292"/>
      <c r="L7" s="292"/>
      <c r="M7" s="292"/>
    </row>
    <row r="8" spans="2:17" ht="15.75" thickBot="1" x14ac:dyDescent="0.3">
      <c r="B8" s="413" t="s">
        <v>132</v>
      </c>
      <c r="C8" s="414">
        <v>13000</v>
      </c>
      <c r="D8" s="292"/>
      <c r="E8" s="292"/>
      <c r="F8" s="292"/>
      <c r="G8" s="292"/>
      <c r="H8" s="292"/>
      <c r="I8" s="292"/>
      <c r="J8" s="292"/>
      <c r="K8" s="292"/>
      <c r="L8" s="292"/>
      <c r="M8" s="292"/>
    </row>
    <row r="9" spans="2:17" ht="15.75" thickBot="1" x14ac:dyDescent="0.3">
      <c r="B9" s="413" t="s">
        <v>133</v>
      </c>
      <c r="C9" s="384">
        <v>800</v>
      </c>
      <c r="D9" s="292"/>
      <c r="E9" s="292"/>
      <c r="F9" s="292"/>
      <c r="G9" s="292"/>
      <c r="H9" s="292"/>
      <c r="I9" s="292"/>
      <c r="J9" s="292"/>
      <c r="K9" s="292"/>
      <c r="L9" s="292"/>
      <c r="M9" s="292"/>
    </row>
    <row r="10" spans="2:17" ht="15.75" thickBot="1" x14ac:dyDescent="0.3">
      <c r="B10" s="413" t="s">
        <v>134</v>
      </c>
      <c r="C10" s="414">
        <v>4000</v>
      </c>
      <c r="D10" s="292"/>
      <c r="E10" s="292"/>
      <c r="F10" s="292"/>
      <c r="G10" s="292"/>
      <c r="H10" s="292"/>
      <c r="I10" s="292"/>
      <c r="J10" s="292"/>
      <c r="K10" s="292"/>
      <c r="L10" s="292"/>
      <c r="M10" s="292"/>
    </row>
    <row r="11" spans="2:17" ht="15.75" thickBot="1" x14ac:dyDescent="0.3">
      <c r="B11" s="413" t="s">
        <v>135</v>
      </c>
      <c r="C11" s="414">
        <v>5000</v>
      </c>
      <c r="D11" s="292"/>
      <c r="E11" s="292"/>
      <c r="F11" s="292"/>
      <c r="G11" s="292"/>
      <c r="H11" s="292"/>
      <c r="I11" s="292"/>
      <c r="J11" s="292"/>
      <c r="K11" s="292"/>
      <c r="L11" s="292"/>
      <c r="M11" s="292"/>
    </row>
    <row r="12" spans="2:17" ht="15.75" thickBot="1" x14ac:dyDescent="0.3">
      <c r="B12" s="413" t="s">
        <v>136</v>
      </c>
      <c r="C12" s="414">
        <v>1250</v>
      </c>
      <c r="D12" s="292"/>
      <c r="E12" s="292"/>
      <c r="F12" s="292"/>
      <c r="G12" s="292"/>
      <c r="H12" s="292"/>
      <c r="I12" s="292"/>
      <c r="J12" s="292"/>
      <c r="K12" s="292"/>
      <c r="L12" s="292"/>
      <c r="M12" s="292"/>
    </row>
    <row r="13" spans="2:17" ht="15.75" thickBot="1" x14ac:dyDescent="0.3">
      <c r="B13" s="413" t="s">
        <v>137</v>
      </c>
      <c r="C13" s="414">
        <v>3000</v>
      </c>
      <c r="D13" s="292"/>
      <c r="E13" s="292"/>
      <c r="F13" s="292"/>
      <c r="G13" s="292"/>
      <c r="H13" s="292"/>
      <c r="I13" s="292"/>
      <c r="J13" s="292"/>
      <c r="K13" s="292"/>
      <c r="L13" s="292"/>
      <c r="M13" s="292"/>
    </row>
    <row r="14" spans="2:17" ht="15.75" thickBot="1" x14ac:dyDescent="0.3">
      <c r="B14" s="413" t="s">
        <v>138</v>
      </c>
      <c r="C14" s="414">
        <v>5000</v>
      </c>
      <c r="D14" s="292"/>
      <c r="E14" s="292"/>
      <c r="F14" s="292"/>
      <c r="G14" s="292"/>
      <c r="H14" s="292"/>
      <c r="I14" s="292"/>
      <c r="J14" s="292"/>
      <c r="K14" s="292"/>
      <c r="L14" s="292"/>
      <c r="M14" s="292"/>
      <c r="O14" s="183"/>
      <c r="P14" s="183"/>
      <c r="Q14" s="183"/>
    </row>
    <row r="15" spans="2:17" ht="15.4" customHeight="1" x14ac:dyDescent="0.25">
      <c r="B15" s="254"/>
      <c r="C15" s="181"/>
      <c r="D15" s="292"/>
      <c r="E15" s="292"/>
      <c r="F15" s="292"/>
      <c r="G15" s="292"/>
      <c r="H15" s="292"/>
      <c r="I15" s="292"/>
      <c r="J15" s="292"/>
      <c r="K15" s="292"/>
      <c r="L15" s="292"/>
      <c r="M15" s="292"/>
      <c r="O15" s="183"/>
      <c r="P15" s="183"/>
      <c r="Q15" s="183"/>
    </row>
    <row r="16" spans="2:17" ht="16.899999999999999" customHeight="1" x14ac:dyDescent="0.25">
      <c r="B16" s="386" t="s">
        <v>684</v>
      </c>
      <c r="O16" s="180"/>
      <c r="P16" s="184"/>
      <c r="Q16" s="184"/>
    </row>
    <row r="17" spans="2:17" ht="16.5" customHeight="1" x14ac:dyDescent="0.25">
      <c r="B17" s="386" t="s">
        <v>631</v>
      </c>
      <c r="C17" s="186"/>
      <c r="D17" s="181"/>
      <c r="O17" s="180"/>
      <c r="P17" s="184"/>
      <c r="Q17" s="184"/>
    </row>
    <row r="18" spans="2:17" x14ac:dyDescent="0.25">
      <c r="B18" s="252"/>
      <c r="C18" s="294"/>
      <c r="D18" s="295"/>
      <c r="E18" s="252"/>
      <c r="F18" s="252"/>
      <c r="G18" s="252"/>
      <c r="H18" s="252"/>
      <c r="I18" s="252"/>
      <c r="J18" s="252"/>
      <c r="K18" s="252"/>
      <c r="L18" s="252"/>
      <c r="M18" s="252"/>
      <c r="O18" s="180"/>
      <c r="P18" s="184"/>
      <c r="Q18" s="184"/>
    </row>
    <row r="19" spans="2:17" x14ac:dyDescent="0.25">
      <c r="B19" s="296" t="s">
        <v>542</v>
      </c>
      <c r="C19" s="297"/>
      <c r="D19" s="252"/>
      <c r="E19" s="252"/>
      <c r="F19" s="252"/>
      <c r="G19" s="252"/>
      <c r="H19" s="252"/>
      <c r="I19" s="252"/>
      <c r="J19" s="252"/>
      <c r="K19" s="252"/>
      <c r="L19" s="252"/>
      <c r="M19" s="252"/>
      <c r="O19" s="180"/>
      <c r="P19" s="184"/>
      <c r="Q19" s="184"/>
    </row>
    <row r="20" spans="2:17" x14ac:dyDescent="0.25">
      <c r="B20" s="252"/>
      <c r="C20" s="294"/>
      <c r="D20" s="252"/>
      <c r="E20" s="252"/>
      <c r="F20" s="252"/>
      <c r="G20" s="252"/>
      <c r="H20" s="252"/>
      <c r="I20" s="252"/>
      <c r="J20" s="252"/>
      <c r="K20" s="252"/>
      <c r="L20" s="252"/>
      <c r="M20" s="252"/>
      <c r="O20" s="180"/>
      <c r="P20" s="184"/>
      <c r="Q20" s="184"/>
    </row>
    <row r="21" spans="2:17" x14ac:dyDescent="0.25">
      <c r="B21" s="298" t="s">
        <v>541</v>
      </c>
      <c r="C21" s="299"/>
      <c r="D21" s="300"/>
      <c r="E21" s="300"/>
      <c r="F21" s="300"/>
      <c r="G21" s="300"/>
      <c r="H21" s="300"/>
      <c r="I21" s="300"/>
      <c r="J21" s="300"/>
      <c r="K21" s="300"/>
      <c r="L21" s="300"/>
      <c r="M21" s="300"/>
      <c r="O21" s="180"/>
      <c r="P21" s="184"/>
      <c r="Q21" s="184"/>
    </row>
    <row r="22" spans="2:17" x14ac:dyDescent="0.25">
      <c r="B22" s="271"/>
      <c r="C22" s="223"/>
      <c r="D22" s="272"/>
      <c r="E22" s="272"/>
      <c r="F22" s="272"/>
      <c r="G22" s="223"/>
      <c r="H22" s="272"/>
      <c r="I22" s="272"/>
      <c r="J22" s="272"/>
      <c r="K22" s="272"/>
      <c r="L22" s="272"/>
      <c r="M22" s="273"/>
      <c r="O22" s="180"/>
      <c r="P22" s="184"/>
      <c r="Q22" s="184"/>
    </row>
    <row r="23" spans="2:17" x14ac:dyDescent="0.25">
      <c r="B23" s="197"/>
      <c r="C23" s="198"/>
      <c r="D23" s="199"/>
      <c r="E23" s="199"/>
      <c r="F23" s="199"/>
      <c r="G23" s="199"/>
      <c r="H23" s="199"/>
      <c r="I23" s="199"/>
      <c r="J23" s="199"/>
      <c r="K23" s="199"/>
      <c r="L23" s="199"/>
      <c r="M23" s="200"/>
      <c r="O23" s="180"/>
      <c r="P23" s="184"/>
      <c r="Q23" s="184"/>
    </row>
    <row r="24" spans="2:17" x14ac:dyDescent="0.25">
      <c r="B24" s="197"/>
      <c r="C24" s="198"/>
      <c r="D24" s="199"/>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9"/>
      <c r="H28" s="199"/>
      <c r="I28" s="199"/>
      <c r="J28" s="199"/>
      <c r="K28" s="199"/>
      <c r="L28" s="199"/>
      <c r="M28" s="200"/>
      <c r="O28" s="180"/>
      <c r="P28" s="184"/>
      <c r="Q28" s="184"/>
    </row>
    <row r="29" spans="2:17" x14ac:dyDescent="0.25">
      <c r="B29" s="201"/>
      <c r="C29" s="202"/>
      <c r="D29" s="203"/>
      <c r="E29" s="203"/>
      <c r="F29" s="203"/>
      <c r="G29" s="203"/>
      <c r="H29" s="203"/>
      <c r="I29" s="203"/>
      <c r="J29" s="203"/>
      <c r="K29" s="203"/>
      <c r="L29" s="203"/>
      <c r="M29" s="204"/>
      <c r="O29" s="180"/>
      <c r="P29" s="184"/>
      <c r="Q29" s="184"/>
    </row>
    <row r="30" spans="2:17" x14ac:dyDescent="0.25">
      <c r="B30" s="181"/>
      <c r="C30" s="205"/>
      <c r="D30" s="181"/>
      <c r="O30" s="180"/>
      <c r="P30" s="184"/>
      <c r="Q30" s="184"/>
    </row>
    <row r="31" spans="2:17" x14ac:dyDescent="0.25">
      <c r="O31" s="180"/>
      <c r="P31" s="184"/>
      <c r="Q31" s="184"/>
    </row>
    <row r="32" spans="2:17" x14ac:dyDescent="0.25">
      <c r="B32" s="386" t="s">
        <v>632</v>
      </c>
      <c r="C32" s="186"/>
      <c r="D32" s="181"/>
      <c r="O32" s="180"/>
      <c r="P32" s="184"/>
      <c r="Q32" s="184"/>
    </row>
    <row r="33" spans="2:17" x14ac:dyDescent="0.25">
      <c r="B33" s="192"/>
      <c r="C33" s="193"/>
      <c r="D33" s="194"/>
      <c r="E33" s="195"/>
      <c r="F33" s="195"/>
      <c r="G33" s="195"/>
      <c r="H33" s="195"/>
      <c r="I33" s="195"/>
      <c r="J33" s="195"/>
      <c r="K33" s="195"/>
      <c r="L33" s="195"/>
      <c r="M33" s="196"/>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197"/>
      <c r="C36" s="198"/>
      <c r="D36" s="199"/>
      <c r="E36" s="199"/>
      <c r="F36" s="199"/>
      <c r="G36" s="199"/>
      <c r="H36" s="199"/>
      <c r="I36" s="199"/>
      <c r="J36" s="199"/>
      <c r="K36" s="199"/>
      <c r="L36" s="199"/>
      <c r="M36" s="200"/>
      <c r="O36" s="180"/>
      <c r="P36" s="184"/>
      <c r="Q36" s="184"/>
    </row>
    <row r="37" spans="2:17" x14ac:dyDescent="0.25">
      <c r="B37" s="197"/>
      <c r="C37" s="198"/>
      <c r="D37" s="199"/>
      <c r="E37" s="199"/>
      <c r="F37" s="199"/>
      <c r="G37" s="198"/>
      <c r="H37" s="199"/>
      <c r="I37" s="199"/>
      <c r="J37" s="199"/>
      <c r="K37" s="199"/>
      <c r="L37" s="199"/>
      <c r="M37" s="200"/>
      <c r="O37" s="180"/>
      <c r="P37" s="184"/>
      <c r="Q37" s="184"/>
    </row>
    <row r="38" spans="2:17" x14ac:dyDescent="0.25">
      <c r="B38" s="197"/>
      <c r="C38" s="198"/>
      <c r="D38" s="199"/>
      <c r="E38" s="199"/>
      <c r="F38" s="199"/>
      <c r="G38" s="199"/>
      <c r="H38" s="199"/>
      <c r="I38" s="199"/>
      <c r="J38" s="199"/>
      <c r="K38" s="199"/>
      <c r="L38" s="199"/>
      <c r="M38" s="200"/>
      <c r="O38" s="180"/>
      <c r="P38" s="184"/>
      <c r="Q38" s="184"/>
    </row>
    <row r="39" spans="2:17" x14ac:dyDescent="0.25">
      <c r="B39" s="197"/>
      <c r="C39" s="198"/>
      <c r="D39" s="199"/>
      <c r="E39" s="199"/>
      <c r="F39" s="199"/>
      <c r="G39" s="199"/>
      <c r="H39" s="199"/>
      <c r="I39" s="199"/>
      <c r="J39" s="199"/>
      <c r="K39" s="199"/>
      <c r="L39" s="199"/>
      <c r="M39" s="200"/>
      <c r="O39" s="180"/>
      <c r="P39" s="184"/>
      <c r="Q39" s="184"/>
    </row>
    <row r="40" spans="2:17" x14ac:dyDescent="0.25">
      <c r="B40" s="197"/>
      <c r="C40" s="198"/>
      <c r="D40" s="199"/>
      <c r="E40" s="199"/>
      <c r="F40" s="199"/>
      <c r="G40" s="199"/>
      <c r="H40" s="199"/>
      <c r="I40" s="199"/>
      <c r="J40" s="199"/>
      <c r="K40" s="199"/>
      <c r="L40" s="199"/>
      <c r="M40" s="200"/>
      <c r="O40" s="180"/>
      <c r="P40" s="184"/>
      <c r="Q40" s="184"/>
    </row>
    <row r="41" spans="2:17" x14ac:dyDescent="0.25">
      <c r="B41" s="197"/>
      <c r="C41" s="198"/>
      <c r="D41" s="199"/>
      <c r="E41" s="199"/>
      <c r="F41" s="199"/>
      <c r="G41" s="199"/>
      <c r="H41" s="199"/>
      <c r="I41" s="199"/>
      <c r="J41" s="199"/>
      <c r="K41" s="199"/>
      <c r="L41" s="199"/>
      <c r="M41" s="200"/>
      <c r="O41" s="180"/>
      <c r="P41" s="184"/>
      <c r="Q41" s="184"/>
    </row>
    <row r="42" spans="2:17" x14ac:dyDescent="0.25">
      <c r="B42" s="197"/>
      <c r="C42" s="198"/>
      <c r="D42" s="199"/>
      <c r="E42" s="199"/>
      <c r="F42" s="199"/>
      <c r="G42" s="199"/>
      <c r="H42" s="199"/>
      <c r="I42" s="199"/>
      <c r="J42" s="199"/>
      <c r="K42" s="199"/>
      <c r="L42" s="199"/>
      <c r="M42" s="200"/>
      <c r="O42" s="180"/>
      <c r="P42" s="184"/>
      <c r="Q42" s="184"/>
    </row>
    <row r="43" spans="2:17" x14ac:dyDescent="0.25">
      <c r="B43" s="197"/>
      <c r="C43" s="198"/>
      <c r="D43" s="199"/>
      <c r="E43" s="199"/>
      <c r="F43" s="199"/>
      <c r="G43" s="199"/>
      <c r="H43" s="199"/>
      <c r="I43" s="199"/>
      <c r="J43" s="199"/>
      <c r="K43" s="199"/>
      <c r="L43" s="199"/>
      <c r="M43" s="200"/>
      <c r="O43" s="180"/>
      <c r="P43" s="184"/>
      <c r="Q43" s="184"/>
    </row>
    <row r="44" spans="2:17" x14ac:dyDescent="0.25">
      <c r="B44" s="201"/>
      <c r="C44" s="202"/>
      <c r="D44" s="203"/>
      <c r="E44" s="203"/>
      <c r="F44" s="203"/>
      <c r="G44" s="203"/>
      <c r="H44" s="203"/>
      <c r="I44" s="203"/>
      <c r="J44" s="203"/>
      <c r="K44" s="203"/>
      <c r="L44" s="203"/>
      <c r="M44" s="204"/>
      <c r="O44" s="180"/>
      <c r="P44" s="184"/>
      <c r="Q44" s="184"/>
    </row>
    <row r="45" spans="2:17" x14ac:dyDescent="0.25">
      <c r="O45" s="180"/>
      <c r="P45" s="184"/>
      <c r="Q45" s="184"/>
    </row>
    <row r="46" spans="2:17" x14ac:dyDescent="0.25">
      <c r="O46" s="180"/>
      <c r="P46" s="184"/>
      <c r="Q46" s="184"/>
    </row>
    <row r="47" spans="2:17" x14ac:dyDescent="0.25">
      <c r="B47" s="181"/>
      <c r="C47" s="181"/>
      <c r="D47" s="181"/>
      <c r="O47" s="180"/>
      <c r="P47" s="184"/>
      <c r="Q47" s="184"/>
    </row>
    <row r="48" spans="2:17" x14ac:dyDescent="0.25">
      <c r="B48" s="181"/>
      <c r="C48" s="181"/>
      <c r="D48" s="181"/>
      <c r="O48" s="180"/>
      <c r="P48" s="184"/>
      <c r="Q48" s="184"/>
    </row>
    <row r="49" spans="2:17" x14ac:dyDescent="0.25">
      <c r="B49" s="181"/>
      <c r="C49" s="181"/>
      <c r="D49" s="181"/>
      <c r="O49" s="180"/>
      <c r="P49" s="184"/>
      <c r="Q49" s="184"/>
    </row>
    <row r="50" spans="2:17" x14ac:dyDescent="0.25">
      <c r="B50" s="181"/>
      <c r="C50" s="181"/>
      <c r="D50" s="181"/>
      <c r="O50" s="180"/>
      <c r="P50" s="184"/>
      <c r="Q50" s="184"/>
    </row>
    <row r="51" spans="2:17" x14ac:dyDescent="0.25">
      <c r="B51" s="181"/>
      <c r="C51" s="181"/>
      <c r="D51" s="181"/>
      <c r="O51" s="180"/>
      <c r="P51" s="184"/>
      <c r="Q51" s="184"/>
    </row>
    <row r="52" spans="2:17" x14ac:dyDescent="0.25">
      <c r="B52" s="181"/>
      <c r="C52" s="181"/>
      <c r="D52" s="181"/>
      <c r="O52" s="180"/>
      <c r="P52" s="184"/>
      <c r="Q52" s="184"/>
    </row>
    <row r="53" spans="2:17" x14ac:dyDescent="0.25">
      <c r="B53" s="181"/>
      <c r="C53" s="181"/>
      <c r="D53" s="181"/>
      <c r="O53" s="180"/>
      <c r="P53" s="184"/>
      <c r="Q53" s="184"/>
    </row>
    <row r="54" spans="2:17" x14ac:dyDescent="0.25">
      <c r="B54" s="181"/>
      <c r="C54" s="181"/>
      <c r="D54" s="181"/>
      <c r="O54" s="180"/>
      <c r="P54" s="184"/>
      <c r="Q54" s="184"/>
    </row>
    <row r="55" spans="2:17" x14ac:dyDescent="0.25">
      <c r="B55" s="181"/>
      <c r="C55" s="181"/>
      <c r="D55" s="181"/>
      <c r="O55" s="180"/>
      <c r="P55" s="184"/>
      <c r="Q55" s="184"/>
    </row>
    <row r="56" spans="2:17" x14ac:dyDescent="0.25">
      <c r="B56" s="181"/>
      <c r="C56" s="181"/>
      <c r="D56" s="181"/>
      <c r="O56" s="180"/>
      <c r="P56" s="184"/>
      <c r="Q56" s="184"/>
    </row>
    <row r="57" spans="2:17" x14ac:dyDescent="0.25">
      <c r="B57" s="181"/>
      <c r="C57" s="181"/>
      <c r="D57" s="181"/>
      <c r="O57" s="180"/>
      <c r="P57" s="184"/>
      <c r="Q57" s="184"/>
    </row>
    <row r="58" spans="2:17" x14ac:dyDescent="0.25">
      <c r="B58" s="181"/>
      <c r="C58" s="181"/>
      <c r="D58" s="181"/>
      <c r="O58" s="180"/>
      <c r="P58" s="184"/>
      <c r="Q58" s="184"/>
    </row>
    <row r="59" spans="2:17" x14ac:dyDescent="0.25">
      <c r="B59" s="181"/>
      <c r="C59" s="181"/>
      <c r="D59" s="181"/>
      <c r="O59" s="180"/>
      <c r="P59" s="184"/>
      <c r="Q59" s="184"/>
    </row>
    <row r="60" spans="2:17" x14ac:dyDescent="0.25">
      <c r="B60" s="181"/>
      <c r="C60" s="181"/>
      <c r="D60" s="181"/>
      <c r="O60" s="180"/>
      <c r="P60" s="184"/>
      <c r="Q60" s="184"/>
    </row>
    <row r="61" spans="2:17" x14ac:dyDescent="0.25">
      <c r="B61" s="181"/>
      <c r="C61" s="181"/>
      <c r="D61" s="181"/>
      <c r="O61" s="180"/>
      <c r="P61" s="184"/>
      <c r="Q61" s="184"/>
    </row>
    <row r="62" spans="2:17" x14ac:dyDescent="0.25">
      <c r="B62" s="181"/>
      <c r="C62" s="181"/>
      <c r="D62" s="181"/>
      <c r="O62" s="180"/>
      <c r="P62" s="184"/>
      <c r="Q62" s="184"/>
    </row>
    <row r="63" spans="2:17" x14ac:dyDescent="0.25">
      <c r="B63" s="181"/>
      <c r="C63" s="181"/>
      <c r="D63" s="181"/>
      <c r="O63" s="180"/>
      <c r="P63" s="184"/>
      <c r="Q63" s="184"/>
    </row>
    <row r="64" spans="2:17" x14ac:dyDescent="0.25">
      <c r="B64" s="181"/>
      <c r="C64" s="181"/>
      <c r="D64" s="181"/>
      <c r="O64" s="180"/>
      <c r="P64" s="184"/>
      <c r="Q64" s="184"/>
    </row>
    <row r="65" spans="2:17" x14ac:dyDescent="0.25">
      <c r="B65" s="181"/>
      <c r="C65" s="181"/>
      <c r="D65" s="181"/>
      <c r="O65" s="180"/>
      <c r="P65" s="184"/>
      <c r="Q65" s="184"/>
    </row>
    <row r="66" spans="2:17" x14ac:dyDescent="0.25">
      <c r="B66" s="181"/>
      <c r="C66" s="181"/>
      <c r="D66" s="181"/>
      <c r="O66" s="180"/>
      <c r="P66" s="184"/>
      <c r="Q66" s="184"/>
    </row>
    <row r="67" spans="2:17" x14ac:dyDescent="0.25">
      <c r="B67" s="181"/>
      <c r="C67" s="181"/>
      <c r="D67" s="181"/>
      <c r="O67" s="180"/>
      <c r="P67" s="184"/>
      <c r="Q67" s="184"/>
    </row>
    <row r="68" spans="2:17" x14ac:dyDescent="0.25">
      <c r="B68" s="181"/>
      <c r="C68" s="181"/>
      <c r="D68" s="181"/>
      <c r="O68" s="180"/>
      <c r="P68" s="184"/>
      <c r="Q68" s="184"/>
    </row>
    <row r="69" spans="2:17" x14ac:dyDescent="0.25">
      <c r="B69" s="181"/>
      <c r="C69" s="181"/>
      <c r="D69" s="181"/>
      <c r="O69" s="180"/>
      <c r="P69" s="184"/>
      <c r="Q69" s="184"/>
    </row>
    <row r="70" spans="2:17" x14ac:dyDescent="0.25">
      <c r="B70" s="181"/>
      <c r="C70" s="181"/>
      <c r="D70" s="181"/>
      <c r="O70" s="180"/>
      <c r="P70" s="184"/>
      <c r="Q70" s="184"/>
    </row>
    <row r="71" spans="2:17" x14ac:dyDescent="0.25">
      <c r="B71" s="181"/>
      <c r="C71" s="181"/>
      <c r="D71" s="181"/>
      <c r="O71" s="180"/>
      <c r="P71" s="184"/>
      <c r="Q71" s="184"/>
    </row>
    <row r="72" spans="2:17" x14ac:dyDescent="0.25">
      <c r="B72" s="181"/>
      <c r="C72" s="181"/>
      <c r="D72" s="181"/>
      <c r="O72" s="180"/>
      <c r="P72" s="184"/>
      <c r="Q72" s="184"/>
    </row>
    <row r="73" spans="2:17" x14ac:dyDescent="0.25">
      <c r="B73" s="181"/>
      <c r="C73" s="181"/>
      <c r="D73" s="181"/>
      <c r="O73" s="180"/>
      <c r="P73" s="184"/>
      <c r="Q73" s="184"/>
    </row>
    <row r="74" spans="2:17" x14ac:dyDescent="0.25">
      <c r="B74" s="181"/>
      <c r="C74" s="181"/>
      <c r="D74" s="181"/>
      <c r="O74" s="180"/>
      <c r="P74" s="184"/>
      <c r="Q74" s="184"/>
    </row>
    <row r="75" spans="2:17" x14ac:dyDescent="0.25">
      <c r="B75" s="181"/>
      <c r="C75" s="181"/>
      <c r="D75" s="181"/>
      <c r="O75" s="180"/>
      <c r="P75" s="184"/>
      <c r="Q75" s="184"/>
    </row>
    <row r="76" spans="2:17" x14ac:dyDescent="0.25">
      <c r="B76" s="181"/>
      <c r="C76" s="181"/>
      <c r="D76" s="181"/>
      <c r="O76" s="180"/>
      <c r="P76" s="184"/>
      <c r="Q76" s="184"/>
    </row>
    <row r="77" spans="2:17" x14ac:dyDescent="0.25">
      <c r="B77" s="181"/>
      <c r="C77" s="181"/>
      <c r="D77" s="181"/>
      <c r="O77" s="180"/>
      <c r="P77" s="184"/>
      <c r="Q77" s="184"/>
    </row>
    <row r="78" spans="2:17" x14ac:dyDescent="0.25">
      <c r="B78" s="181"/>
      <c r="C78" s="181"/>
      <c r="D78" s="181"/>
      <c r="O78" s="180"/>
      <c r="P78" s="184"/>
      <c r="Q78" s="184"/>
    </row>
    <row r="79" spans="2:17" x14ac:dyDescent="0.25">
      <c r="B79" s="181"/>
      <c r="C79" s="181"/>
      <c r="D79" s="181"/>
      <c r="O79" s="180"/>
      <c r="P79" s="184"/>
      <c r="Q79" s="184"/>
    </row>
    <row r="80" spans="2:17" x14ac:dyDescent="0.25">
      <c r="B80" s="181"/>
      <c r="C80" s="181"/>
      <c r="D80" s="181"/>
      <c r="O80" s="180"/>
      <c r="P80" s="184"/>
      <c r="Q80" s="184"/>
    </row>
    <row r="81" spans="2:17" x14ac:dyDescent="0.25">
      <c r="B81" s="181"/>
      <c r="C81" s="181"/>
      <c r="D81" s="181"/>
      <c r="O81" s="180"/>
      <c r="P81" s="184"/>
      <c r="Q81" s="184"/>
    </row>
    <row r="82" spans="2:17" x14ac:dyDescent="0.25">
      <c r="B82" s="181"/>
      <c r="C82" s="181"/>
      <c r="D82" s="181"/>
      <c r="O82" s="180"/>
      <c r="P82" s="184"/>
      <c r="Q82" s="184"/>
    </row>
    <row r="83" spans="2:17" x14ac:dyDescent="0.25">
      <c r="B83" s="181"/>
      <c r="C83" s="181"/>
      <c r="D83" s="181"/>
      <c r="O83" s="180"/>
      <c r="P83" s="184"/>
      <c r="Q83" s="184"/>
    </row>
    <row r="84" spans="2:17" x14ac:dyDescent="0.25">
      <c r="B84" s="181"/>
      <c r="C84" s="181"/>
      <c r="D84" s="181"/>
      <c r="O84" s="180"/>
      <c r="P84" s="184"/>
      <c r="Q84" s="184"/>
    </row>
    <row r="85" spans="2:17" x14ac:dyDescent="0.25">
      <c r="B85" s="181"/>
      <c r="C85" s="181"/>
      <c r="D85" s="181"/>
      <c r="O85" s="180"/>
      <c r="P85" s="184"/>
      <c r="Q85" s="184"/>
    </row>
    <row r="86" spans="2:17" x14ac:dyDescent="0.25">
      <c r="B86" s="181"/>
      <c r="C86" s="181"/>
      <c r="D86" s="181"/>
      <c r="O86" s="180"/>
      <c r="P86" s="184"/>
      <c r="Q86" s="184"/>
    </row>
    <row r="87" spans="2:17" x14ac:dyDescent="0.25">
      <c r="B87" s="181"/>
      <c r="C87" s="181"/>
      <c r="D87" s="181"/>
      <c r="O87" s="180"/>
      <c r="P87" s="184"/>
      <c r="Q87" s="184"/>
    </row>
    <row r="88" spans="2:17" x14ac:dyDescent="0.25">
      <c r="B88" s="181"/>
      <c r="C88" s="181"/>
      <c r="D88" s="181"/>
      <c r="O88" s="180"/>
      <c r="P88" s="184"/>
      <c r="Q88" s="184"/>
    </row>
    <row r="89" spans="2:17" x14ac:dyDescent="0.25">
      <c r="B89" s="181"/>
      <c r="C89" s="181"/>
      <c r="D89" s="181"/>
      <c r="O89" s="180"/>
      <c r="P89" s="184"/>
      <c r="Q89" s="184"/>
    </row>
    <row r="90" spans="2:17" x14ac:dyDescent="0.25">
      <c r="B90" s="181"/>
      <c r="C90" s="181"/>
      <c r="D90" s="181"/>
      <c r="O90" s="180"/>
      <c r="P90" s="184"/>
      <c r="Q90" s="184"/>
    </row>
    <row r="91" spans="2:17" x14ac:dyDescent="0.25">
      <c r="B91" s="181"/>
      <c r="C91" s="181"/>
      <c r="D91" s="181"/>
      <c r="O91" s="180"/>
      <c r="P91" s="184"/>
      <c r="Q91" s="184"/>
    </row>
    <row r="92" spans="2:17" x14ac:dyDescent="0.25">
      <c r="B92" s="181"/>
      <c r="C92" s="181"/>
      <c r="D92" s="181"/>
      <c r="O92" s="180"/>
      <c r="P92" s="184"/>
      <c r="Q92" s="184"/>
    </row>
    <row r="93" spans="2:17" x14ac:dyDescent="0.25">
      <c r="B93" s="181"/>
      <c r="C93" s="181"/>
      <c r="D93" s="181"/>
      <c r="O93" s="180"/>
      <c r="P93" s="184"/>
      <c r="Q93" s="184"/>
    </row>
    <row r="94" spans="2:17" x14ac:dyDescent="0.25">
      <c r="B94" s="181"/>
      <c r="C94" s="181"/>
      <c r="D94" s="181"/>
      <c r="O94" s="180"/>
      <c r="P94" s="184"/>
      <c r="Q94" s="184"/>
    </row>
    <row r="95" spans="2:17" x14ac:dyDescent="0.25">
      <c r="B95" s="181"/>
      <c r="C95" s="181"/>
      <c r="D95" s="181"/>
      <c r="O95" s="180"/>
      <c r="P95" s="184"/>
      <c r="Q95" s="184"/>
    </row>
    <row r="96" spans="2:17" x14ac:dyDescent="0.25">
      <c r="B96" s="181"/>
      <c r="C96" s="181"/>
      <c r="D96" s="181"/>
      <c r="O96" s="180"/>
      <c r="P96" s="184"/>
      <c r="Q96" s="184"/>
    </row>
    <row r="97" spans="2:17" x14ac:dyDescent="0.25">
      <c r="B97" s="181"/>
      <c r="C97" s="181"/>
      <c r="D97" s="181"/>
      <c r="O97" s="180"/>
      <c r="P97" s="184"/>
      <c r="Q97" s="184"/>
    </row>
    <row r="98" spans="2:17" x14ac:dyDescent="0.25">
      <c r="B98" s="181"/>
      <c r="C98" s="181"/>
      <c r="D98" s="181"/>
      <c r="O98" s="180"/>
      <c r="P98" s="184"/>
      <c r="Q98" s="184"/>
    </row>
    <row r="99" spans="2:17" x14ac:dyDescent="0.25">
      <c r="B99" s="181"/>
      <c r="C99" s="181"/>
      <c r="D99" s="181"/>
      <c r="O99" s="180"/>
      <c r="P99" s="184"/>
      <c r="Q99" s="184"/>
    </row>
    <row r="100" spans="2:17" x14ac:dyDescent="0.25">
      <c r="B100" s="181"/>
      <c r="C100" s="181"/>
      <c r="D100" s="181"/>
      <c r="O100" s="180"/>
      <c r="P100" s="184"/>
      <c r="Q100" s="184"/>
    </row>
    <row r="101" spans="2:17" x14ac:dyDescent="0.25">
      <c r="B101" s="181"/>
      <c r="C101" s="181"/>
      <c r="D101" s="181"/>
      <c r="O101" s="180"/>
      <c r="P101" s="184"/>
      <c r="Q101" s="184"/>
    </row>
    <row r="102" spans="2:17" x14ac:dyDescent="0.25">
      <c r="B102" s="181"/>
      <c r="C102" s="181"/>
      <c r="D102" s="181"/>
      <c r="O102" s="180"/>
      <c r="P102" s="184"/>
      <c r="Q102" s="184"/>
    </row>
    <row r="103" spans="2:17" x14ac:dyDescent="0.25">
      <c r="B103" s="181"/>
      <c r="C103" s="181"/>
      <c r="D103" s="181"/>
      <c r="O103" s="180"/>
      <c r="P103" s="184"/>
      <c r="Q103" s="184"/>
    </row>
    <row r="104" spans="2:17" x14ac:dyDescent="0.25">
      <c r="B104" s="181"/>
      <c r="C104" s="181"/>
      <c r="D104" s="181"/>
      <c r="O104" s="180"/>
      <c r="P104" s="184"/>
      <c r="Q104" s="184"/>
    </row>
    <row r="105" spans="2:17" x14ac:dyDescent="0.25">
      <c r="B105" s="181"/>
      <c r="C105" s="181"/>
      <c r="D105" s="181"/>
      <c r="O105" s="180"/>
      <c r="P105" s="184"/>
      <c r="Q105" s="184"/>
    </row>
    <row r="106" spans="2:17" x14ac:dyDescent="0.25">
      <c r="B106" s="181"/>
      <c r="C106" s="181"/>
      <c r="D106" s="181"/>
      <c r="O106" s="180"/>
      <c r="P106" s="184"/>
      <c r="Q106" s="184"/>
    </row>
    <row r="107" spans="2:17" x14ac:dyDescent="0.25">
      <c r="B107" s="181"/>
      <c r="C107" s="181"/>
      <c r="D107" s="181"/>
      <c r="O107" s="180"/>
      <c r="P107" s="184"/>
      <c r="Q107" s="184"/>
    </row>
    <row r="108" spans="2:17" x14ac:dyDescent="0.25">
      <c r="B108" s="181"/>
      <c r="C108" s="181"/>
      <c r="D108" s="181"/>
      <c r="O108" s="180"/>
      <c r="P108" s="184"/>
      <c r="Q108" s="184"/>
    </row>
    <row r="109" spans="2:17" x14ac:dyDescent="0.25">
      <c r="B109" s="181"/>
      <c r="C109" s="181"/>
      <c r="D109" s="181"/>
      <c r="O109" s="180"/>
      <c r="P109" s="184"/>
      <c r="Q109" s="184"/>
    </row>
    <row r="110" spans="2:17" x14ac:dyDescent="0.25">
      <c r="B110" s="181"/>
      <c r="C110" s="181"/>
      <c r="D110" s="181"/>
      <c r="O110" s="180"/>
      <c r="P110" s="184"/>
      <c r="Q110" s="184"/>
    </row>
    <row r="111" spans="2:17" x14ac:dyDescent="0.25">
      <c r="B111" s="181"/>
      <c r="C111" s="181"/>
      <c r="D111" s="181"/>
      <c r="O111" s="180"/>
      <c r="P111" s="184"/>
      <c r="Q111" s="184"/>
    </row>
    <row r="112" spans="2:17" x14ac:dyDescent="0.25">
      <c r="B112" s="181"/>
      <c r="C112" s="181"/>
      <c r="D112" s="181"/>
      <c r="O112" s="180"/>
      <c r="P112" s="184"/>
      <c r="Q112" s="184"/>
    </row>
    <row r="113" spans="2:17" x14ac:dyDescent="0.25">
      <c r="B113" s="181"/>
      <c r="C113" s="181"/>
      <c r="D113" s="181"/>
      <c r="O113" s="180"/>
      <c r="P113" s="184"/>
      <c r="Q113" s="184"/>
    </row>
    <row r="114" spans="2:17" x14ac:dyDescent="0.25">
      <c r="B114" s="181"/>
      <c r="C114" s="181"/>
      <c r="D114" s="181"/>
      <c r="O114" s="180"/>
      <c r="P114" s="184"/>
      <c r="Q114" s="184"/>
    </row>
    <row r="115" spans="2:17" x14ac:dyDescent="0.25">
      <c r="B115" s="181"/>
      <c r="C115" s="181"/>
      <c r="D115" s="181"/>
      <c r="O115" s="180"/>
      <c r="P115" s="184"/>
      <c r="Q115" s="184"/>
    </row>
    <row r="116" spans="2:17" x14ac:dyDescent="0.25">
      <c r="B116" s="181"/>
      <c r="C116" s="181"/>
      <c r="D116" s="181"/>
      <c r="O116" s="180"/>
      <c r="P116" s="184"/>
      <c r="Q116" s="184"/>
    </row>
    <row r="117" spans="2:17" x14ac:dyDescent="0.25">
      <c r="B117" s="181"/>
      <c r="C117" s="181"/>
      <c r="D117" s="181"/>
      <c r="O117" s="180"/>
      <c r="P117" s="184"/>
      <c r="Q117" s="184"/>
    </row>
    <row r="118" spans="2:17" x14ac:dyDescent="0.25">
      <c r="B118" s="181"/>
      <c r="C118" s="181"/>
      <c r="D118" s="181"/>
      <c r="O118" s="180"/>
      <c r="P118" s="184"/>
      <c r="Q118" s="184"/>
    </row>
    <row r="119" spans="2:17" x14ac:dyDescent="0.25">
      <c r="B119" s="181"/>
      <c r="C119" s="181"/>
      <c r="D119" s="181"/>
      <c r="O119" s="180"/>
      <c r="P119" s="184"/>
      <c r="Q119" s="184"/>
    </row>
    <row r="120" spans="2:17" x14ac:dyDescent="0.25">
      <c r="B120" s="181"/>
      <c r="C120" s="181"/>
      <c r="D120" s="181"/>
      <c r="O120" s="180"/>
      <c r="P120" s="184"/>
      <c r="Q120" s="184"/>
    </row>
    <row r="121" spans="2:17" x14ac:dyDescent="0.25">
      <c r="B121" s="181"/>
      <c r="C121" s="181"/>
      <c r="D121" s="181"/>
      <c r="O121" s="180"/>
      <c r="P121" s="184"/>
      <c r="Q121" s="184"/>
    </row>
    <row r="122" spans="2:17" x14ac:dyDescent="0.25">
      <c r="B122" s="181"/>
      <c r="C122" s="181"/>
      <c r="D122" s="181"/>
      <c r="O122" s="180"/>
      <c r="P122" s="184"/>
      <c r="Q122" s="184"/>
    </row>
    <row r="123" spans="2:17" x14ac:dyDescent="0.25">
      <c r="B123" s="181"/>
      <c r="C123" s="181"/>
      <c r="D123" s="181"/>
      <c r="O123" s="180"/>
      <c r="P123" s="184"/>
      <c r="Q123" s="184"/>
    </row>
    <row r="124" spans="2:17" x14ac:dyDescent="0.25">
      <c r="B124" s="181"/>
      <c r="C124" s="181"/>
      <c r="D124" s="181"/>
      <c r="O124" s="180"/>
      <c r="P124" s="184"/>
      <c r="Q124" s="184"/>
    </row>
    <row r="125" spans="2:17" x14ac:dyDescent="0.25">
      <c r="B125" s="181"/>
      <c r="C125" s="181"/>
      <c r="D125" s="181"/>
      <c r="O125" s="180"/>
      <c r="P125" s="184"/>
      <c r="Q125" s="184"/>
    </row>
    <row r="126" spans="2:17" x14ac:dyDescent="0.25">
      <c r="B126" s="181"/>
      <c r="C126" s="181"/>
      <c r="D126" s="181"/>
      <c r="O126" s="180"/>
      <c r="P126" s="184"/>
      <c r="Q126" s="184"/>
    </row>
    <row r="127" spans="2:17" x14ac:dyDescent="0.25">
      <c r="B127" s="181"/>
      <c r="C127" s="181"/>
      <c r="D127" s="181"/>
      <c r="O127" s="180"/>
      <c r="P127" s="184"/>
      <c r="Q127" s="184"/>
    </row>
    <row r="128" spans="2:17" x14ac:dyDescent="0.25">
      <c r="B128" s="181"/>
      <c r="C128" s="181"/>
      <c r="D128" s="181"/>
      <c r="O128" s="180"/>
      <c r="P128" s="184"/>
      <c r="Q128" s="184"/>
    </row>
    <row r="129" spans="2:17" x14ac:dyDescent="0.25">
      <c r="B129" s="181"/>
      <c r="C129" s="181"/>
      <c r="D129" s="181"/>
      <c r="O129" s="180"/>
      <c r="P129" s="184"/>
      <c r="Q129" s="184"/>
    </row>
    <row r="130" spans="2:17" x14ac:dyDescent="0.25">
      <c r="B130" s="181"/>
      <c r="C130" s="181"/>
      <c r="D130" s="181"/>
      <c r="O130" s="180"/>
      <c r="P130" s="184"/>
      <c r="Q130" s="184"/>
    </row>
    <row r="131" spans="2:17" x14ac:dyDescent="0.25">
      <c r="B131" s="181"/>
      <c r="C131" s="181"/>
      <c r="D131" s="181"/>
      <c r="O131" s="180"/>
      <c r="P131" s="184"/>
      <c r="Q131" s="184"/>
    </row>
    <row r="132" spans="2:17" x14ac:dyDescent="0.25">
      <c r="B132" s="181"/>
      <c r="C132" s="181"/>
      <c r="D132" s="181"/>
      <c r="O132" s="180"/>
      <c r="P132" s="184"/>
      <c r="Q132" s="184"/>
    </row>
    <row r="133" spans="2:17" x14ac:dyDescent="0.25">
      <c r="B133" s="181"/>
      <c r="C133" s="181"/>
      <c r="D133" s="181"/>
      <c r="O133" s="180"/>
      <c r="P133" s="184"/>
      <c r="Q133" s="184"/>
    </row>
    <row r="134" spans="2:17" x14ac:dyDescent="0.25">
      <c r="B134" s="181"/>
      <c r="C134" s="181"/>
      <c r="D134" s="181"/>
      <c r="O134" s="180"/>
      <c r="P134" s="184"/>
      <c r="Q134" s="184"/>
    </row>
    <row r="135" spans="2:17" x14ac:dyDescent="0.25">
      <c r="B135" s="181"/>
      <c r="C135" s="181"/>
      <c r="D135" s="181"/>
      <c r="O135" s="180"/>
      <c r="P135" s="184"/>
      <c r="Q135" s="184"/>
    </row>
    <row r="136" spans="2:17" x14ac:dyDescent="0.25">
      <c r="B136" s="181"/>
      <c r="C136" s="181"/>
      <c r="D136" s="181"/>
      <c r="O136" s="180"/>
      <c r="P136" s="184"/>
      <c r="Q136" s="184"/>
    </row>
    <row r="137" spans="2:17" x14ac:dyDescent="0.25">
      <c r="B137" s="181"/>
      <c r="C137" s="181"/>
      <c r="D137" s="181"/>
      <c r="O137" s="180"/>
      <c r="P137" s="184"/>
      <c r="Q137" s="184"/>
    </row>
    <row r="138" spans="2:17" x14ac:dyDescent="0.25">
      <c r="B138" s="181"/>
      <c r="C138" s="181"/>
      <c r="D138" s="181"/>
      <c r="O138" s="180"/>
      <c r="P138" s="184"/>
      <c r="Q138" s="184"/>
    </row>
    <row r="139" spans="2:17" x14ac:dyDescent="0.25">
      <c r="B139" s="181"/>
      <c r="C139" s="181"/>
      <c r="D139" s="181"/>
      <c r="O139" s="180"/>
      <c r="P139" s="184"/>
      <c r="Q139" s="184"/>
    </row>
    <row r="140" spans="2:17" x14ac:dyDescent="0.25">
      <c r="B140" s="181"/>
      <c r="C140" s="181"/>
      <c r="D140" s="181"/>
      <c r="O140" s="180"/>
      <c r="P140" s="184"/>
      <c r="Q140" s="184"/>
    </row>
    <row r="141" spans="2:17" x14ac:dyDescent="0.25">
      <c r="B141" s="181"/>
      <c r="C141" s="181"/>
      <c r="D141" s="181"/>
      <c r="O141" s="180"/>
      <c r="P141" s="184"/>
      <c r="Q141" s="184"/>
    </row>
    <row r="142" spans="2:17" x14ac:dyDescent="0.25">
      <c r="B142" s="181"/>
      <c r="C142" s="181"/>
      <c r="D142" s="181"/>
      <c r="O142" s="180"/>
      <c r="P142" s="184"/>
      <c r="Q142" s="184"/>
    </row>
    <row r="143" spans="2:17" x14ac:dyDescent="0.25">
      <c r="B143" s="181"/>
      <c r="C143" s="181"/>
      <c r="D143" s="181"/>
      <c r="O143" s="180"/>
      <c r="P143" s="184"/>
      <c r="Q143" s="184"/>
    </row>
    <row r="144" spans="2:17" x14ac:dyDescent="0.25">
      <c r="B144" s="181"/>
      <c r="C144" s="181"/>
      <c r="D144" s="181"/>
      <c r="O144" s="180"/>
      <c r="P144" s="184"/>
      <c r="Q144" s="184"/>
    </row>
    <row r="145" spans="2:17" x14ac:dyDescent="0.25">
      <c r="B145" s="181"/>
      <c r="C145" s="181"/>
      <c r="D145" s="181"/>
      <c r="O145" s="180"/>
      <c r="P145" s="184"/>
      <c r="Q145" s="184"/>
    </row>
    <row r="146" spans="2:17" x14ac:dyDescent="0.25">
      <c r="B146" s="181"/>
      <c r="C146" s="181"/>
      <c r="D146" s="181"/>
      <c r="O146" s="180"/>
      <c r="P146" s="184"/>
      <c r="Q146" s="184"/>
    </row>
    <row r="147" spans="2:17" x14ac:dyDescent="0.25">
      <c r="B147" s="181"/>
      <c r="C147" s="181"/>
      <c r="D147" s="181"/>
      <c r="O147" s="180"/>
      <c r="P147" s="184"/>
      <c r="Q147" s="184"/>
    </row>
    <row r="148" spans="2:17" x14ac:dyDescent="0.25">
      <c r="B148" s="181"/>
      <c r="C148" s="181"/>
      <c r="D148" s="181"/>
      <c r="O148" s="180"/>
      <c r="P148" s="184"/>
      <c r="Q148" s="184"/>
    </row>
    <row r="149" spans="2:17" x14ac:dyDescent="0.25">
      <c r="B149" s="181"/>
      <c r="C149" s="181"/>
      <c r="D149" s="181"/>
      <c r="O149" s="180"/>
      <c r="P149" s="184"/>
      <c r="Q149" s="184"/>
    </row>
    <row r="150" spans="2:17" x14ac:dyDescent="0.25">
      <c r="B150" s="181"/>
      <c r="C150" s="181"/>
      <c r="D150" s="181"/>
      <c r="O150" s="180"/>
      <c r="P150" s="184"/>
      <c r="Q150" s="184"/>
    </row>
    <row r="151" spans="2:17" x14ac:dyDescent="0.25">
      <c r="B151" s="181"/>
      <c r="C151" s="181"/>
      <c r="D151" s="181"/>
      <c r="O151" s="180"/>
      <c r="P151" s="184"/>
      <c r="Q151" s="184"/>
    </row>
    <row r="152" spans="2:17" x14ac:dyDescent="0.25">
      <c r="B152" s="181"/>
      <c r="C152" s="181"/>
      <c r="D152" s="181"/>
      <c r="O152" s="180"/>
      <c r="P152" s="184"/>
      <c r="Q152" s="184"/>
    </row>
    <row r="153" spans="2:17" x14ac:dyDescent="0.25">
      <c r="B153" s="181"/>
      <c r="C153" s="181"/>
      <c r="D153" s="181"/>
      <c r="O153" s="180"/>
      <c r="P153" s="184"/>
      <c r="Q153" s="184"/>
    </row>
    <row r="154" spans="2:17" x14ac:dyDescent="0.25">
      <c r="B154" s="181"/>
      <c r="C154" s="181"/>
      <c r="D154" s="181"/>
      <c r="O154" s="180"/>
      <c r="P154" s="184"/>
      <c r="Q154" s="184"/>
    </row>
    <row r="155" spans="2:17" x14ac:dyDescent="0.25">
      <c r="B155" s="181"/>
      <c r="C155" s="181"/>
      <c r="D155" s="181"/>
      <c r="O155" s="180"/>
      <c r="P155" s="184"/>
      <c r="Q155" s="184"/>
    </row>
    <row r="156" spans="2:17" x14ac:dyDescent="0.25">
      <c r="B156" s="181"/>
      <c r="C156" s="181"/>
      <c r="D156" s="181"/>
      <c r="O156" s="180"/>
      <c r="P156" s="184"/>
      <c r="Q156" s="184"/>
    </row>
    <row r="157" spans="2:17" x14ac:dyDescent="0.25">
      <c r="B157" s="181"/>
      <c r="C157" s="181"/>
      <c r="D157" s="181"/>
      <c r="O157" s="180"/>
      <c r="P157" s="184"/>
      <c r="Q157" s="184"/>
    </row>
    <row r="158" spans="2:17" x14ac:dyDescent="0.25">
      <c r="B158" s="181"/>
      <c r="C158" s="181"/>
      <c r="D158" s="181"/>
      <c r="O158" s="180"/>
      <c r="P158" s="184"/>
      <c r="Q158" s="184"/>
    </row>
    <row r="159" spans="2:17" x14ac:dyDescent="0.25">
      <c r="B159" s="181"/>
      <c r="C159" s="181"/>
      <c r="D159" s="181"/>
      <c r="O159" s="180"/>
      <c r="P159" s="184"/>
      <c r="Q159" s="184"/>
    </row>
    <row r="160" spans="2:17" x14ac:dyDescent="0.25">
      <c r="B160" s="181"/>
      <c r="C160" s="181"/>
      <c r="D160" s="181"/>
      <c r="O160" s="180"/>
      <c r="P160" s="184"/>
      <c r="Q160" s="184"/>
    </row>
    <row r="161" spans="2:17" x14ac:dyDescent="0.25">
      <c r="B161" s="181"/>
      <c r="C161" s="181"/>
      <c r="D161" s="181"/>
      <c r="O161" s="180"/>
      <c r="P161" s="184"/>
      <c r="Q161" s="184"/>
    </row>
    <row r="162" spans="2:17" x14ac:dyDescent="0.25">
      <c r="B162" s="181"/>
      <c r="C162" s="181"/>
      <c r="D162" s="181"/>
      <c r="O162" s="180"/>
      <c r="P162" s="184"/>
      <c r="Q162" s="184"/>
    </row>
    <row r="163" spans="2:17" x14ac:dyDescent="0.25">
      <c r="B163" s="181"/>
      <c r="C163" s="181"/>
      <c r="D163" s="181"/>
      <c r="O163" s="180"/>
      <c r="P163" s="184"/>
      <c r="Q163" s="184"/>
    </row>
    <row r="164" spans="2:17" x14ac:dyDescent="0.25">
      <c r="B164" s="181"/>
      <c r="C164" s="181"/>
      <c r="D164" s="181"/>
      <c r="O164" s="180"/>
      <c r="P164" s="184"/>
      <c r="Q164" s="184"/>
    </row>
    <row r="165" spans="2:17" x14ac:dyDescent="0.25">
      <c r="B165" s="181"/>
      <c r="C165" s="181"/>
      <c r="D165" s="181"/>
      <c r="O165" s="180"/>
      <c r="P165" s="184"/>
      <c r="Q165" s="184"/>
    </row>
    <row r="166" spans="2:17" x14ac:dyDescent="0.25">
      <c r="B166" s="181"/>
      <c r="C166" s="181"/>
      <c r="D166" s="181"/>
      <c r="O166" s="180"/>
      <c r="P166" s="184"/>
      <c r="Q166" s="184"/>
    </row>
    <row r="167" spans="2:17" x14ac:dyDescent="0.25">
      <c r="B167" s="181"/>
      <c r="C167" s="181"/>
      <c r="D167" s="181"/>
      <c r="O167" s="180"/>
      <c r="P167" s="184"/>
      <c r="Q167" s="184"/>
    </row>
    <row r="168" spans="2:17" x14ac:dyDescent="0.25">
      <c r="B168" s="181"/>
      <c r="C168" s="181"/>
      <c r="D168" s="181"/>
      <c r="O168" s="180"/>
      <c r="P168" s="184"/>
      <c r="Q168" s="184"/>
    </row>
    <row r="169" spans="2:17" x14ac:dyDescent="0.25">
      <c r="B169" s="181"/>
      <c r="C169" s="181"/>
      <c r="D169" s="181"/>
      <c r="O169" s="180"/>
      <c r="P169" s="184"/>
      <c r="Q169" s="184"/>
    </row>
    <row r="170" spans="2:17" x14ac:dyDescent="0.25">
      <c r="B170" s="181"/>
      <c r="C170" s="181"/>
      <c r="D170" s="181"/>
      <c r="O170" s="180"/>
      <c r="P170" s="184"/>
      <c r="Q170" s="184"/>
    </row>
    <row r="171" spans="2:17" x14ac:dyDescent="0.25">
      <c r="B171" s="181"/>
      <c r="C171" s="181"/>
      <c r="D171" s="181"/>
      <c r="O171" s="180"/>
      <c r="P171" s="184"/>
      <c r="Q171" s="184"/>
    </row>
    <row r="172" spans="2:17" x14ac:dyDescent="0.25">
      <c r="B172" s="181"/>
      <c r="C172" s="181"/>
      <c r="D172" s="181"/>
      <c r="O172" s="180"/>
      <c r="P172" s="184"/>
      <c r="Q172" s="184"/>
    </row>
    <row r="173" spans="2:17" x14ac:dyDescent="0.25">
      <c r="B173" s="181"/>
      <c r="C173" s="181"/>
      <c r="D173" s="181"/>
      <c r="O173" s="180"/>
      <c r="P173" s="184"/>
      <c r="Q173" s="184"/>
    </row>
    <row r="174" spans="2:17" x14ac:dyDescent="0.25">
      <c r="B174" s="181"/>
      <c r="C174" s="181"/>
      <c r="D174" s="181"/>
      <c r="O174" s="180"/>
      <c r="P174" s="184"/>
      <c r="Q174" s="184"/>
    </row>
    <row r="175" spans="2:17" x14ac:dyDescent="0.25">
      <c r="B175" s="181"/>
      <c r="C175" s="181"/>
      <c r="D175" s="181"/>
      <c r="O175" s="180"/>
      <c r="P175" s="184"/>
      <c r="Q175" s="184"/>
    </row>
    <row r="176" spans="2:17" x14ac:dyDescent="0.25">
      <c r="B176" s="181"/>
      <c r="C176" s="181"/>
      <c r="D176" s="181"/>
      <c r="O176" s="180"/>
      <c r="P176" s="184"/>
      <c r="Q176" s="184"/>
    </row>
    <row r="177" spans="2:17" x14ac:dyDescent="0.25">
      <c r="B177" s="181"/>
      <c r="C177" s="181"/>
      <c r="D177" s="181"/>
      <c r="O177" s="180"/>
      <c r="P177" s="184"/>
      <c r="Q177" s="184"/>
    </row>
    <row r="178" spans="2:17" x14ac:dyDescent="0.25">
      <c r="B178" s="181"/>
      <c r="C178" s="181"/>
      <c r="D178" s="181"/>
      <c r="O178" s="180"/>
      <c r="P178" s="184"/>
      <c r="Q178" s="184"/>
    </row>
    <row r="179" spans="2:17" x14ac:dyDescent="0.25">
      <c r="B179" s="181"/>
      <c r="C179" s="181"/>
      <c r="D179" s="181"/>
      <c r="O179" s="180"/>
      <c r="P179" s="184"/>
      <c r="Q179" s="184"/>
    </row>
    <row r="180" spans="2:17" x14ac:dyDescent="0.25">
      <c r="B180" s="181"/>
      <c r="C180" s="181"/>
      <c r="D180" s="181"/>
      <c r="O180" s="180"/>
      <c r="P180" s="184"/>
      <c r="Q180" s="184"/>
    </row>
    <row r="181" spans="2:17" x14ac:dyDescent="0.25">
      <c r="B181" s="181"/>
      <c r="C181" s="181"/>
      <c r="D181" s="181"/>
      <c r="O181" s="180"/>
      <c r="P181" s="184"/>
      <c r="Q181" s="184"/>
    </row>
    <row r="182" spans="2:17" x14ac:dyDescent="0.25">
      <c r="B182" s="181"/>
      <c r="C182" s="181"/>
      <c r="D182" s="181"/>
      <c r="O182" s="180"/>
      <c r="P182" s="184"/>
      <c r="Q182" s="184"/>
    </row>
    <row r="183" spans="2:17" x14ac:dyDescent="0.25">
      <c r="B183" s="181"/>
      <c r="C183" s="181"/>
      <c r="D183" s="181"/>
      <c r="O183" s="180"/>
      <c r="P183" s="184"/>
      <c r="Q183" s="184"/>
    </row>
    <row r="184" spans="2:17" x14ac:dyDescent="0.25">
      <c r="B184" s="181"/>
      <c r="C184" s="181"/>
      <c r="D184" s="181"/>
      <c r="O184" s="180"/>
      <c r="P184" s="184"/>
      <c r="Q184" s="184"/>
    </row>
    <row r="185" spans="2:17" x14ac:dyDescent="0.25">
      <c r="B185" s="181"/>
      <c r="C185" s="181"/>
      <c r="D185" s="181"/>
      <c r="O185" s="180"/>
      <c r="P185" s="184"/>
      <c r="Q185" s="184"/>
    </row>
    <row r="186" spans="2:17" x14ac:dyDescent="0.25">
      <c r="B186" s="181"/>
      <c r="C186" s="181"/>
      <c r="D186" s="181"/>
      <c r="O186" s="180"/>
      <c r="P186" s="184"/>
      <c r="Q186" s="184"/>
    </row>
    <row r="187" spans="2:17" x14ac:dyDescent="0.25">
      <c r="B187" s="181"/>
      <c r="C187" s="181"/>
      <c r="D187" s="181"/>
      <c r="O187" s="180"/>
      <c r="P187" s="184"/>
      <c r="Q187" s="184"/>
    </row>
    <row r="188" spans="2:17" x14ac:dyDescent="0.25">
      <c r="B188" s="181"/>
      <c r="C188" s="181"/>
      <c r="D188" s="181"/>
      <c r="O188" s="180"/>
      <c r="P188" s="184"/>
      <c r="Q188" s="184"/>
    </row>
    <row r="189" spans="2:17" x14ac:dyDescent="0.25">
      <c r="B189" s="181"/>
      <c r="C189" s="181"/>
      <c r="D189" s="181"/>
      <c r="O189" s="180"/>
      <c r="P189" s="184"/>
      <c r="Q189" s="184"/>
    </row>
    <row r="190" spans="2:17" x14ac:dyDescent="0.25">
      <c r="B190" s="181"/>
      <c r="C190" s="181"/>
      <c r="D190" s="181"/>
      <c r="O190" s="180"/>
      <c r="P190" s="184"/>
      <c r="Q190" s="184"/>
    </row>
    <row r="191" spans="2:17" x14ac:dyDescent="0.25">
      <c r="B191" s="181"/>
      <c r="C191" s="181"/>
      <c r="D191" s="181"/>
      <c r="O191" s="180"/>
      <c r="P191" s="184"/>
      <c r="Q191" s="184"/>
    </row>
    <row r="192" spans="2:17" x14ac:dyDescent="0.25">
      <c r="B192" s="181"/>
      <c r="C192" s="181"/>
      <c r="D192" s="181"/>
      <c r="O192" s="180"/>
      <c r="P192" s="184"/>
      <c r="Q192" s="184"/>
    </row>
    <row r="193" spans="2:17" x14ac:dyDescent="0.25">
      <c r="B193" s="181"/>
      <c r="C193" s="181"/>
      <c r="D193" s="181"/>
      <c r="O193" s="180"/>
      <c r="P193" s="184"/>
      <c r="Q193" s="184"/>
    </row>
    <row r="194" spans="2:17" x14ac:dyDescent="0.25">
      <c r="B194" s="181"/>
      <c r="C194" s="181"/>
      <c r="D194" s="181"/>
      <c r="O194" s="180"/>
      <c r="P194" s="184"/>
      <c r="Q194" s="184"/>
    </row>
    <row r="195" spans="2:17" x14ac:dyDescent="0.25">
      <c r="B195" s="181"/>
      <c r="C195" s="181"/>
      <c r="D195" s="181"/>
      <c r="O195" s="180"/>
      <c r="P195" s="184"/>
      <c r="Q195" s="184"/>
    </row>
    <row r="196" spans="2:17" x14ac:dyDescent="0.25">
      <c r="B196" s="181"/>
      <c r="C196" s="181"/>
      <c r="D196" s="181"/>
      <c r="O196" s="180"/>
      <c r="P196" s="184"/>
      <c r="Q196" s="184"/>
    </row>
    <row r="197" spans="2:17" x14ac:dyDescent="0.25">
      <c r="B197" s="181"/>
      <c r="C197" s="181"/>
      <c r="D197" s="181"/>
      <c r="O197" s="180"/>
      <c r="P197" s="184"/>
      <c r="Q197" s="184"/>
    </row>
    <row r="198" spans="2:17" x14ac:dyDescent="0.25">
      <c r="B198" s="181"/>
      <c r="C198" s="181"/>
      <c r="D198" s="181"/>
      <c r="O198" s="180"/>
      <c r="P198" s="184"/>
      <c r="Q198" s="184"/>
    </row>
    <row r="199" spans="2:17" x14ac:dyDescent="0.25">
      <c r="B199" s="181"/>
      <c r="C199" s="181"/>
      <c r="D199" s="181"/>
      <c r="O199" s="180"/>
      <c r="P199" s="184"/>
      <c r="Q199" s="184"/>
    </row>
    <row r="200" spans="2:17" x14ac:dyDescent="0.25">
      <c r="B200" s="181"/>
      <c r="C200" s="181"/>
      <c r="D200" s="181"/>
      <c r="O200" s="180"/>
      <c r="P200" s="184"/>
      <c r="Q200" s="184"/>
    </row>
    <row r="201" spans="2:17" x14ac:dyDescent="0.25">
      <c r="B201" s="181"/>
      <c r="C201" s="181"/>
      <c r="D201" s="181"/>
      <c r="O201" s="180"/>
      <c r="P201" s="184"/>
      <c r="Q201" s="184"/>
    </row>
    <row r="202" spans="2:17" x14ac:dyDescent="0.25">
      <c r="B202" s="181"/>
      <c r="C202" s="181"/>
      <c r="D202" s="181"/>
      <c r="O202" s="180"/>
      <c r="P202" s="184"/>
      <c r="Q202" s="184"/>
    </row>
    <row r="203" spans="2:17" x14ac:dyDescent="0.25">
      <c r="B203" s="181"/>
      <c r="C203" s="181"/>
      <c r="D203" s="181"/>
      <c r="O203" s="180"/>
      <c r="P203" s="184"/>
      <c r="Q203" s="184"/>
    </row>
    <row r="204" spans="2:17" x14ac:dyDescent="0.25">
      <c r="B204" s="181"/>
      <c r="C204" s="181"/>
      <c r="D204" s="181"/>
      <c r="O204" s="180"/>
      <c r="P204" s="184"/>
      <c r="Q204" s="184"/>
    </row>
    <row r="205" spans="2:17" x14ac:dyDescent="0.25">
      <c r="B205" s="181"/>
      <c r="C205" s="181"/>
      <c r="D205" s="181"/>
      <c r="O205" s="180"/>
      <c r="P205" s="184"/>
      <c r="Q205" s="184"/>
    </row>
    <row r="206" spans="2:17" x14ac:dyDescent="0.25">
      <c r="B206" s="181"/>
      <c r="C206" s="181"/>
      <c r="D206" s="181"/>
      <c r="O206" s="180"/>
      <c r="P206" s="184"/>
      <c r="Q206" s="184"/>
    </row>
    <row r="207" spans="2:17" x14ac:dyDescent="0.25">
      <c r="B207" s="181"/>
      <c r="C207" s="181"/>
      <c r="D207" s="181"/>
      <c r="O207" s="180"/>
      <c r="P207" s="184"/>
      <c r="Q207" s="184"/>
    </row>
    <row r="208" spans="2:17" x14ac:dyDescent="0.25">
      <c r="B208" s="181"/>
      <c r="C208" s="181"/>
      <c r="D208" s="181"/>
      <c r="O208" s="180"/>
      <c r="P208" s="184"/>
      <c r="Q208" s="184"/>
    </row>
    <row r="209" spans="2:17" x14ac:dyDescent="0.25">
      <c r="B209" s="181"/>
      <c r="C209" s="181"/>
      <c r="D209" s="181"/>
      <c r="O209" s="180"/>
      <c r="P209" s="184"/>
      <c r="Q209" s="184"/>
    </row>
    <row r="210" spans="2:17" x14ac:dyDescent="0.25">
      <c r="B210" s="181"/>
      <c r="C210" s="181"/>
      <c r="D210" s="181"/>
      <c r="O210" s="180"/>
      <c r="P210" s="184"/>
      <c r="Q210" s="184"/>
    </row>
    <row r="211" spans="2:17" x14ac:dyDescent="0.25">
      <c r="B211" s="181"/>
      <c r="C211" s="181"/>
      <c r="D211" s="181"/>
      <c r="O211" s="180"/>
      <c r="P211" s="184"/>
      <c r="Q211" s="184"/>
    </row>
    <row r="212" spans="2:17" x14ac:dyDescent="0.25">
      <c r="B212" s="181"/>
      <c r="C212" s="181"/>
      <c r="D212" s="181"/>
      <c r="O212" s="180"/>
      <c r="P212" s="184"/>
      <c r="Q212" s="184"/>
    </row>
    <row r="213" spans="2:17" x14ac:dyDescent="0.25">
      <c r="B213" s="181"/>
      <c r="C213" s="181"/>
      <c r="D213" s="181"/>
      <c r="O213" s="180"/>
      <c r="P213" s="184"/>
      <c r="Q213" s="184"/>
    </row>
    <row r="214" spans="2:17" x14ac:dyDescent="0.25">
      <c r="B214" s="181"/>
      <c r="C214" s="181"/>
      <c r="D214" s="181"/>
      <c r="O214" s="180"/>
      <c r="P214" s="184"/>
      <c r="Q214" s="184"/>
    </row>
    <row r="215" spans="2:17" x14ac:dyDescent="0.25">
      <c r="B215" s="181"/>
      <c r="C215" s="181"/>
      <c r="D215" s="181"/>
      <c r="O215" s="180"/>
      <c r="P215" s="184"/>
      <c r="Q215" s="184"/>
    </row>
    <row r="216" spans="2:17" x14ac:dyDescent="0.25">
      <c r="B216" s="181"/>
      <c r="C216" s="181"/>
      <c r="D216" s="181"/>
      <c r="O216" s="180"/>
      <c r="P216" s="184"/>
      <c r="Q216" s="184"/>
    </row>
    <row r="217" spans="2:17" x14ac:dyDescent="0.25">
      <c r="B217" s="181"/>
      <c r="C217" s="181"/>
      <c r="D217" s="181"/>
      <c r="O217" s="180"/>
      <c r="P217" s="184"/>
      <c r="Q217" s="184"/>
    </row>
    <row r="218" spans="2:17" x14ac:dyDescent="0.25">
      <c r="B218" s="181"/>
      <c r="C218" s="181"/>
      <c r="D218" s="181"/>
      <c r="O218" s="180"/>
      <c r="P218" s="184"/>
      <c r="Q218" s="184"/>
    </row>
    <row r="219" spans="2:17" x14ac:dyDescent="0.25">
      <c r="B219" s="181"/>
      <c r="C219" s="181"/>
      <c r="D219" s="181"/>
      <c r="O219" s="180"/>
      <c r="P219" s="184"/>
      <c r="Q219" s="184"/>
    </row>
    <row r="220" spans="2:17" x14ac:dyDescent="0.25">
      <c r="B220" s="181"/>
      <c r="C220" s="181"/>
      <c r="D220" s="181"/>
      <c r="O220" s="180"/>
      <c r="P220" s="184"/>
      <c r="Q220" s="184"/>
    </row>
    <row r="221" spans="2:17" x14ac:dyDescent="0.25">
      <c r="B221" s="181"/>
      <c r="C221" s="181"/>
      <c r="D221" s="181"/>
      <c r="O221" s="180"/>
      <c r="P221" s="184"/>
      <c r="Q221" s="184"/>
    </row>
    <row r="222" spans="2:17" x14ac:dyDescent="0.25">
      <c r="B222" s="181"/>
      <c r="C222" s="181"/>
      <c r="D222" s="181"/>
      <c r="O222" s="180"/>
      <c r="P222" s="184"/>
      <c r="Q222" s="184"/>
    </row>
    <row r="223" spans="2:17" x14ac:dyDescent="0.25">
      <c r="B223" s="181"/>
      <c r="C223" s="181"/>
      <c r="D223" s="181"/>
      <c r="O223" s="180"/>
      <c r="P223" s="184"/>
      <c r="Q223" s="184"/>
    </row>
    <row r="224" spans="2:17" x14ac:dyDescent="0.25">
      <c r="B224" s="181"/>
      <c r="C224" s="181"/>
      <c r="D224" s="181"/>
      <c r="O224" s="180"/>
      <c r="P224" s="184"/>
      <c r="Q224" s="184"/>
    </row>
    <row r="225" spans="2:17" x14ac:dyDescent="0.25">
      <c r="B225" s="181"/>
      <c r="C225" s="181"/>
      <c r="D225" s="181"/>
      <c r="O225" s="180"/>
      <c r="P225" s="184"/>
      <c r="Q225" s="184"/>
    </row>
    <row r="226" spans="2:17" x14ac:dyDescent="0.25">
      <c r="B226" s="181"/>
      <c r="C226" s="181"/>
      <c r="D226" s="181"/>
      <c r="O226" s="180"/>
      <c r="P226" s="184"/>
      <c r="Q226" s="184"/>
    </row>
    <row r="227" spans="2:17" x14ac:dyDescent="0.25">
      <c r="B227" s="181"/>
      <c r="C227" s="181"/>
      <c r="D227" s="181"/>
      <c r="O227" s="180"/>
      <c r="P227" s="184"/>
      <c r="Q227" s="184"/>
    </row>
    <row r="228" spans="2:17" x14ac:dyDescent="0.25">
      <c r="B228" s="181"/>
      <c r="C228" s="181"/>
      <c r="D228" s="181"/>
      <c r="O228" s="180"/>
      <c r="P228" s="184"/>
      <c r="Q228" s="184"/>
    </row>
    <row r="229" spans="2:17" x14ac:dyDescent="0.25">
      <c r="B229" s="181"/>
      <c r="C229" s="181"/>
      <c r="D229" s="181"/>
      <c r="O229" s="180"/>
      <c r="P229" s="184"/>
      <c r="Q229" s="184"/>
    </row>
    <row r="230" spans="2:17" x14ac:dyDescent="0.25">
      <c r="B230" s="181"/>
      <c r="C230" s="181"/>
      <c r="D230" s="181"/>
      <c r="O230" s="180"/>
      <c r="P230" s="184"/>
      <c r="Q230" s="184"/>
    </row>
    <row r="231" spans="2:17" x14ac:dyDescent="0.25">
      <c r="B231" s="181"/>
      <c r="C231" s="181"/>
      <c r="D231" s="181"/>
      <c r="O231" s="180"/>
      <c r="P231" s="184"/>
      <c r="Q231" s="184"/>
    </row>
    <row r="232" spans="2:17" x14ac:dyDescent="0.25">
      <c r="B232" s="181"/>
      <c r="C232" s="181"/>
      <c r="D232" s="181"/>
      <c r="O232" s="180"/>
      <c r="P232" s="184"/>
      <c r="Q232" s="184"/>
    </row>
    <row r="233" spans="2:17" x14ac:dyDescent="0.25">
      <c r="B233" s="181"/>
      <c r="C233" s="181"/>
      <c r="D233" s="181"/>
      <c r="O233" s="180"/>
      <c r="P233" s="184"/>
      <c r="Q233" s="184"/>
    </row>
    <row r="234" spans="2:17" x14ac:dyDescent="0.25">
      <c r="B234" s="181"/>
      <c r="C234" s="181"/>
      <c r="D234" s="181"/>
      <c r="O234" s="180"/>
      <c r="P234" s="184"/>
      <c r="Q234" s="184"/>
    </row>
    <row r="235" spans="2:17" x14ac:dyDescent="0.25">
      <c r="B235" s="181"/>
      <c r="C235" s="181"/>
      <c r="D235" s="181"/>
      <c r="O235" s="180"/>
      <c r="P235" s="184"/>
      <c r="Q235" s="184"/>
    </row>
    <row r="236" spans="2:17" x14ac:dyDescent="0.25">
      <c r="B236" s="181"/>
      <c r="C236" s="181"/>
      <c r="D236" s="181"/>
      <c r="O236" s="180"/>
      <c r="P236" s="184"/>
      <c r="Q236" s="184"/>
    </row>
    <row r="237" spans="2:17" x14ac:dyDescent="0.25">
      <c r="B237" s="181"/>
      <c r="C237" s="181"/>
      <c r="D237" s="181"/>
      <c r="O237" s="180"/>
      <c r="P237" s="184"/>
      <c r="Q237" s="184"/>
    </row>
    <row r="238" spans="2:17" x14ac:dyDescent="0.25">
      <c r="B238" s="181"/>
      <c r="C238" s="181"/>
      <c r="D238" s="181"/>
      <c r="O238" s="180"/>
      <c r="P238" s="184"/>
      <c r="Q238" s="184"/>
    </row>
    <row r="239" spans="2:17" x14ac:dyDescent="0.25">
      <c r="B239" s="181"/>
      <c r="C239" s="181"/>
      <c r="D239" s="181"/>
      <c r="O239" s="180"/>
      <c r="P239" s="184"/>
      <c r="Q239" s="184"/>
    </row>
    <row r="240" spans="2:17" x14ac:dyDescent="0.25">
      <c r="B240" s="181"/>
      <c r="C240" s="181"/>
      <c r="D240" s="181"/>
      <c r="O240" s="180"/>
      <c r="P240" s="184"/>
      <c r="Q240" s="184"/>
    </row>
    <row r="241" spans="2:17" x14ac:dyDescent="0.25">
      <c r="B241" s="181"/>
      <c r="C241" s="181"/>
      <c r="D241" s="181"/>
      <c r="O241" s="180"/>
      <c r="P241" s="184"/>
      <c r="Q241" s="184"/>
    </row>
    <row r="242" spans="2:17" x14ac:dyDescent="0.25">
      <c r="B242" s="181"/>
      <c r="C242" s="181"/>
      <c r="D242" s="181"/>
      <c r="O242" s="180"/>
      <c r="P242" s="184"/>
      <c r="Q242" s="184"/>
    </row>
    <row r="243" spans="2:17" x14ac:dyDescent="0.25">
      <c r="B243" s="181"/>
      <c r="C243" s="181"/>
      <c r="D243" s="181"/>
      <c r="O243" s="180"/>
      <c r="P243" s="184"/>
      <c r="Q243" s="184"/>
    </row>
    <row r="244" spans="2:17" x14ac:dyDescent="0.25">
      <c r="B244" s="181"/>
      <c r="C244" s="181"/>
      <c r="D244" s="181"/>
      <c r="O244" s="180"/>
      <c r="P244" s="184"/>
      <c r="Q244" s="184"/>
    </row>
    <row r="245" spans="2:17" x14ac:dyDescent="0.25">
      <c r="B245" s="181"/>
      <c r="C245" s="181"/>
      <c r="D245" s="181"/>
      <c r="O245" s="180"/>
      <c r="P245" s="184"/>
      <c r="Q245" s="184"/>
    </row>
    <row r="246" spans="2:17" x14ac:dyDescent="0.25">
      <c r="B246" s="181"/>
      <c r="C246" s="181"/>
      <c r="D246" s="181"/>
      <c r="O246" s="180"/>
      <c r="P246" s="184"/>
      <c r="Q246" s="184"/>
    </row>
    <row r="247" spans="2:17" x14ac:dyDescent="0.25">
      <c r="B247" s="181"/>
      <c r="C247" s="181"/>
      <c r="D247" s="181"/>
      <c r="O247" s="180"/>
      <c r="P247" s="184"/>
      <c r="Q247" s="184"/>
    </row>
    <row r="248" spans="2:17" x14ac:dyDescent="0.25">
      <c r="B248" s="181"/>
      <c r="C248" s="181"/>
      <c r="D248" s="181"/>
      <c r="O248" s="180"/>
      <c r="P248" s="184"/>
      <c r="Q248" s="184"/>
    </row>
    <row r="249" spans="2:17" x14ac:dyDescent="0.25">
      <c r="B249" s="181"/>
      <c r="C249" s="181"/>
      <c r="D249" s="181"/>
      <c r="O249" s="180"/>
      <c r="P249" s="184"/>
      <c r="Q249" s="184"/>
    </row>
    <row r="250" spans="2:17" x14ac:dyDescent="0.25">
      <c r="B250" s="181"/>
      <c r="C250" s="181"/>
      <c r="D250" s="181"/>
      <c r="O250" s="180"/>
      <c r="P250" s="184"/>
      <c r="Q250" s="184"/>
    </row>
    <row r="251" spans="2:17" x14ac:dyDescent="0.25">
      <c r="B251" s="181"/>
      <c r="C251" s="181"/>
      <c r="D251" s="181"/>
      <c r="O251" s="180"/>
      <c r="P251" s="184"/>
      <c r="Q251" s="184"/>
    </row>
    <row r="252" spans="2:17" x14ac:dyDescent="0.25">
      <c r="B252" s="181"/>
      <c r="C252" s="181"/>
      <c r="D252" s="181"/>
      <c r="O252" s="180"/>
      <c r="P252" s="184"/>
      <c r="Q252" s="184"/>
    </row>
    <row r="253" spans="2:17" x14ac:dyDescent="0.25">
      <c r="B253" s="181"/>
      <c r="C253" s="181"/>
      <c r="D253" s="181"/>
      <c r="O253" s="180"/>
      <c r="P253" s="184"/>
      <c r="Q253" s="184"/>
    </row>
    <row r="254" spans="2:17" x14ac:dyDescent="0.25">
      <c r="B254" s="181"/>
      <c r="C254" s="181"/>
      <c r="D254" s="181"/>
      <c r="O254" s="180"/>
      <c r="P254" s="184"/>
      <c r="Q254" s="184"/>
    </row>
    <row r="255" spans="2:17" x14ac:dyDescent="0.25">
      <c r="B255" s="181"/>
      <c r="C255" s="181"/>
      <c r="D255" s="181"/>
      <c r="O255" s="180"/>
      <c r="P255" s="184"/>
      <c r="Q255" s="184"/>
    </row>
    <row r="256" spans="2:17" x14ac:dyDescent="0.25">
      <c r="B256" s="181"/>
      <c r="C256" s="181"/>
      <c r="D256" s="181"/>
      <c r="O256" s="180"/>
      <c r="P256" s="184"/>
      <c r="Q256" s="184"/>
    </row>
    <row r="257" spans="2:17" x14ac:dyDescent="0.25">
      <c r="B257" s="181"/>
      <c r="C257" s="181"/>
      <c r="D257" s="181"/>
      <c r="O257" s="180"/>
      <c r="P257" s="184"/>
      <c r="Q257" s="184"/>
    </row>
    <row r="258" spans="2:17" x14ac:dyDescent="0.25">
      <c r="B258" s="181"/>
      <c r="C258" s="181"/>
      <c r="D258" s="181"/>
      <c r="O258" s="180"/>
      <c r="P258" s="184"/>
      <c r="Q258" s="184"/>
    </row>
    <row r="259" spans="2:17" x14ac:dyDescent="0.25">
      <c r="B259" s="181"/>
      <c r="C259" s="181"/>
      <c r="D259" s="181"/>
      <c r="O259" s="180"/>
      <c r="P259" s="184"/>
      <c r="Q259" s="184"/>
    </row>
    <row r="260" spans="2:17" x14ac:dyDescent="0.25">
      <c r="B260" s="181"/>
      <c r="C260" s="181"/>
      <c r="D260" s="181"/>
      <c r="O260" s="180"/>
      <c r="P260" s="184"/>
      <c r="Q260" s="184"/>
    </row>
    <row r="261" spans="2:17" x14ac:dyDescent="0.25">
      <c r="B261" s="181"/>
      <c r="C261" s="181"/>
      <c r="D261" s="181"/>
      <c r="O261" s="180"/>
      <c r="P261" s="184"/>
      <c r="Q261" s="184"/>
    </row>
    <row r="262" spans="2:17" x14ac:dyDescent="0.25">
      <c r="B262" s="181"/>
      <c r="C262" s="181"/>
      <c r="D262" s="181"/>
      <c r="O262" s="180"/>
      <c r="P262" s="184"/>
      <c r="Q262" s="184"/>
    </row>
    <row r="263" spans="2:17" x14ac:dyDescent="0.25">
      <c r="B263" s="181"/>
      <c r="C263" s="181"/>
      <c r="D263" s="181"/>
      <c r="O263" s="180"/>
      <c r="P263" s="184"/>
      <c r="Q263" s="184"/>
    </row>
    <row r="264" spans="2:17" x14ac:dyDescent="0.25">
      <c r="B264" s="181"/>
      <c r="C264" s="181"/>
      <c r="D264" s="181"/>
      <c r="O264" s="180"/>
      <c r="P264" s="184"/>
      <c r="Q264" s="184"/>
    </row>
    <row r="265" spans="2:17" x14ac:dyDescent="0.25">
      <c r="B265" s="181"/>
      <c r="C265" s="181"/>
      <c r="D265" s="181"/>
      <c r="O265" s="180"/>
      <c r="P265" s="184"/>
      <c r="Q265" s="184"/>
    </row>
    <row r="266" spans="2:17" x14ac:dyDescent="0.25">
      <c r="B266" s="181"/>
      <c r="C266" s="181"/>
      <c r="D266" s="181"/>
      <c r="O266" s="180"/>
      <c r="P266" s="184"/>
      <c r="Q266" s="184"/>
    </row>
    <row r="267" spans="2:17" x14ac:dyDescent="0.25">
      <c r="B267" s="181"/>
      <c r="C267" s="181"/>
      <c r="D267" s="181"/>
      <c r="O267" s="180"/>
      <c r="P267" s="184"/>
      <c r="Q267" s="184"/>
    </row>
    <row r="268" spans="2:17" x14ac:dyDescent="0.25">
      <c r="B268" s="181"/>
      <c r="C268" s="181"/>
      <c r="D268" s="181"/>
      <c r="O268" s="180"/>
      <c r="P268" s="184"/>
      <c r="Q268" s="184"/>
    </row>
    <row r="269" spans="2:17" x14ac:dyDescent="0.25">
      <c r="B269" s="181"/>
      <c r="C269" s="181"/>
      <c r="D269" s="181"/>
      <c r="O269" s="180"/>
      <c r="P269" s="184"/>
      <c r="Q269" s="184"/>
    </row>
    <row r="270" spans="2:17" x14ac:dyDescent="0.25">
      <c r="B270" s="181"/>
      <c r="C270" s="181"/>
      <c r="D270" s="181"/>
      <c r="O270" s="180"/>
      <c r="P270" s="184"/>
      <c r="Q270" s="184"/>
    </row>
    <row r="271" spans="2:17" x14ac:dyDescent="0.25">
      <c r="B271" s="181"/>
      <c r="C271" s="181"/>
      <c r="D271" s="181"/>
      <c r="O271" s="180"/>
      <c r="P271" s="184"/>
      <c r="Q271" s="184"/>
    </row>
    <row r="272" spans="2:17" x14ac:dyDescent="0.25">
      <c r="B272" s="181"/>
      <c r="C272" s="181"/>
      <c r="D272" s="181"/>
      <c r="O272" s="180"/>
      <c r="P272" s="184"/>
      <c r="Q272" s="184"/>
    </row>
    <row r="273" spans="2:17" x14ac:dyDescent="0.25">
      <c r="B273" s="181"/>
      <c r="C273" s="181"/>
      <c r="D273" s="181"/>
      <c r="O273" s="180"/>
      <c r="P273" s="184"/>
      <c r="Q273" s="184"/>
    </row>
    <row r="274" spans="2:17" x14ac:dyDescent="0.25">
      <c r="B274" s="181"/>
      <c r="C274" s="181"/>
      <c r="D274" s="181"/>
      <c r="O274" s="180"/>
      <c r="P274" s="184"/>
      <c r="Q274" s="184"/>
    </row>
    <row r="275" spans="2:17" x14ac:dyDescent="0.25">
      <c r="B275" s="181"/>
      <c r="C275" s="181"/>
      <c r="D275" s="181"/>
      <c r="O275" s="180"/>
      <c r="P275" s="184"/>
      <c r="Q275" s="184"/>
    </row>
    <row r="276" spans="2:17" x14ac:dyDescent="0.25">
      <c r="B276" s="181"/>
      <c r="C276" s="181"/>
      <c r="D276" s="181"/>
      <c r="O276" s="180"/>
      <c r="P276" s="184"/>
      <c r="Q276" s="184"/>
    </row>
    <row r="277" spans="2:17" x14ac:dyDescent="0.25">
      <c r="B277" s="181"/>
      <c r="C277" s="181"/>
      <c r="D277" s="181"/>
      <c r="O277" s="180"/>
      <c r="P277" s="184"/>
      <c r="Q277" s="184"/>
    </row>
    <row r="278" spans="2:17" x14ac:dyDescent="0.25">
      <c r="B278" s="181"/>
      <c r="C278" s="181"/>
      <c r="D278" s="181"/>
      <c r="O278" s="180"/>
      <c r="P278" s="184"/>
      <c r="Q278" s="184"/>
    </row>
    <row r="279" spans="2:17" x14ac:dyDescent="0.25">
      <c r="B279" s="181"/>
      <c r="C279" s="181"/>
      <c r="D279" s="181"/>
      <c r="O279" s="180"/>
      <c r="P279" s="184"/>
      <c r="Q279" s="184"/>
    </row>
    <row r="280" spans="2:17" x14ac:dyDescent="0.25">
      <c r="B280" s="181"/>
      <c r="C280" s="181"/>
      <c r="D280" s="181"/>
      <c r="O280" s="180"/>
      <c r="P280" s="184"/>
      <c r="Q280" s="184"/>
    </row>
    <row r="281" spans="2:17" x14ac:dyDescent="0.25">
      <c r="B281" s="181"/>
      <c r="C281" s="181"/>
      <c r="D281" s="181"/>
      <c r="O281" s="180"/>
      <c r="P281" s="184"/>
      <c r="Q281" s="184"/>
    </row>
    <row r="282" spans="2:17" x14ac:dyDescent="0.25">
      <c r="B282" s="181"/>
      <c r="C282" s="181"/>
      <c r="D282" s="181"/>
      <c r="O282" s="180"/>
      <c r="P282" s="184"/>
      <c r="Q282" s="184"/>
    </row>
    <row r="283" spans="2:17" x14ac:dyDescent="0.25">
      <c r="B283" s="181"/>
      <c r="C283" s="181"/>
      <c r="D283" s="181"/>
      <c r="O283" s="180"/>
      <c r="P283" s="184"/>
      <c r="Q283" s="184"/>
    </row>
    <row r="284" spans="2:17" x14ac:dyDescent="0.25">
      <c r="B284" s="181"/>
      <c r="C284" s="181"/>
      <c r="D284" s="181"/>
      <c r="O284" s="180"/>
      <c r="P284" s="184"/>
      <c r="Q284" s="184"/>
    </row>
    <row r="285" spans="2:17" x14ac:dyDescent="0.25">
      <c r="B285" s="181"/>
      <c r="C285" s="181"/>
      <c r="D285" s="181"/>
      <c r="O285" s="180"/>
      <c r="P285" s="184"/>
      <c r="Q285" s="184"/>
    </row>
    <row r="286" spans="2:17" x14ac:dyDescent="0.25">
      <c r="B286" s="181"/>
      <c r="C286" s="181"/>
      <c r="D286" s="181"/>
      <c r="O286" s="180"/>
      <c r="P286" s="184"/>
      <c r="Q286" s="184"/>
    </row>
    <row r="287" spans="2:17" x14ac:dyDescent="0.25">
      <c r="B287" s="181"/>
      <c r="C287" s="181"/>
      <c r="D287" s="181"/>
      <c r="O287" s="180"/>
      <c r="P287" s="184"/>
      <c r="Q287" s="184"/>
    </row>
    <row r="288" spans="2:17" x14ac:dyDescent="0.25">
      <c r="B288" s="181"/>
      <c r="C288" s="181"/>
      <c r="D288" s="181"/>
      <c r="O288" s="180"/>
      <c r="P288" s="184"/>
      <c r="Q288" s="184"/>
    </row>
    <row r="289" spans="2:17" x14ac:dyDescent="0.25">
      <c r="B289" s="181"/>
      <c r="C289" s="181"/>
      <c r="D289" s="181"/>
      <c r="O289" s="180"/>
      <c r="P289" s="184"/>
      <c r="Q289" s="184"/>
    </row>
    <row r="290" spans="2:17" x14ac:dyDescent="0.25">
      <c r="B290" s="181"/>
      <c r="C290" s="181"/>
      <c r="D290" s="181"/>
      <c r="O290" s="180"/>
      <c r="P290" s="184"/>
      <c r="Q290" s="184"/>
    </row>
    <row r="291" spans="2:17" x14ac:dyDescent="0.25">
      <c r="B291" s="181"/>
      <c r="C291" s="181"/>
      <c r="D291" s="181"/>
      <c r="O291" s="180"/>
      <c r="P291" s="184"/>
      <c r="Q291" s="184"/>
    </row>
    <row r="292" spans="2:17" x14ac:dyDescent="0.25">
      <c r="B292" s="181"/>
      <c r="C292" s="181"/>
      <c r="D292" s="181"/>
      <c r="O292" s="180"/>
      <c r="P292" s="184"/>
      <c r="Q292" s="184"/>
    </row>
    <row r="293" spans="2:17" x14ac:dyDescent="0.25">
      <c r="B293" s="181"/>
      <c r="C293" s="181"/>
      <c r="D293" s="181"/>
      <c r="O293" s="180"/>
      <c r="P293" s="184"/>
      <c r="Q293" s="184"/>
    </row>
    <row r="294" spans="2:17" x14ac:dyDescent="0.25">
      <c r="B294" s="181"/>
      <c r="C294" s="181"/>
      <c r="D294" s="181"/>
      <c r="O294" s="180"/>
      <c r="P294" s="184"/>
      <c r="Q294" s="184"/>
    </row>
    <row r="295" spans="2:17" x14ac:dyDescent="0.25">
      <c r="B295" s="181"/>
      <c r="C295" s="181"/>
      <c r="D295" s="181"/>
      <c r="O295" s="180"/>
      <c r="P295" s="184"/>
      <c r="Q295" s="184"/>
    </row>
    <row r="296" spans="2:17" x14ac:dyDescent="0.25">
      <c r="B296" s="181"/>
      <c r="C296" s="181"/>
      <c r="D296" s="181"/>
      <c r="O296" s="180"/>
      <c r="P296" s="184"/>
      <c r="Q296" s="184"/>
    </row>
    <row r="297" spans="2:17" x14ac:dyDescent="0.25">
      <c r="B297" s="181"/>
      <c r="C297" s="181"/>
      <c r="D297" s="181"/>
      <c r="O297" s="180"/>
      <c r="P297" s="184"/>
      <c r="Q297" s="184"/>
    </row>
    <row r="298" spans="2:17" x14ac:dyDescent="0.25">
      <c r="B298" s="181"/>
      <c r="C298" s="181"/>
      <c r="D298" s="181"/>
      <c r="O298" s="180"/>
      <c r="P298" s="184"/>
      <c r="Q298" s="184"/>
    </row>
    <row r="299" spans="2:17" x14ac:dyDescent="0.25">
      <c r="B299" s="181"/>
      <c r="C299" s="181"/>
      <c r="D299" s="181"/>
      <c r="O299" s="180"/>
      <c r="P299" s="184"/>
      <c r="Q299" s="184"/>
    </row>
    <row r="300" spans="2:17" x14ac:dyDescent="0.25">
      <c r="B300" s="181"/>
      <c r="C300" s="181"/>
      <c r="D300" s="181"/>
      <c r="O300" s="180"/>
      <c r="P300" s="184"/>
      <c r="Q300" s="184"/>
    </row>
    <row r="301" spans="2:17" x14ac:dyDescent="0.25">
      <c r="B301" s="181"/>
      <c r="C301" s="181"/>
      <c r="D301" s="181"/>
      <c r="O301" s="180"/>
      <c r="P301" s="184"/>
      <c r="Q301" s="184"/>
    </row>
    <row r="302" spans="2:17" x14ac:dyDescent="0.25">
      <c r="B302" s="181"/>
      <c r="C302" s="181"/>
      <c r="D302" s="181"/>
      <c r="O302" s="180"/>
      <c r="P302" s="184"/>
      <c r="Q302" s="184"/>
    </row>
    <row r="303" spans="2:17" x14ac:dyDescent="0.25">
      <c r="B303" s="181"/>
      <c r="C303" s="181"/>
      <c r="D303" s="181"/>
      <c r="O303" s="180"/>
      <c r="P303" s="184"/>
      <c r="Q303" s="184"/>
    </row>
    <row r="304" spans="2:17" x14ac:dyDescent="0.25">
      <c r="B304" s="181"/>
      <c r="C304" s="181"/>
      <c r="D304" s="181"/>
      <c r="O304" s="180"/>
      <c r="P304" s="184"/>
      <c r="Q304" s="184"/>
    </row>
    <row r="305" spans="2:17" x14ac:dyDescent="0.25">
      <c r="B305" s="181"/>
      <c r="C305" s="181"/>
      <c r="D305" s="181"/>
      <c r="O305" s="180"/>
      <c r="P305" s="184"/>
      <c r="Q305" s="184"/>
    </row>
    <row r="306" spans="2:17" x14ac:dyDescent="0.25">
      <c r="B306" s="181"/>
      <c r="C306" s="181"/>
      <c r="D306" s="181"/>
      <c r="O306" s="180"/>
      <c r="P306" s="184"/>
      <c r="Q306" s="184"/>
    </row>
    <row r="307" spans="2:17" x14ac:dyDescent="0.25">
      <c r="B307" s="181"/>
      <c r="C307" s="181"/>
      <c r="D307" s="181"/>
      <c r="O307" s="180"/>
      <c r="P307" s="184"/>
      <c r="Q307" s="184"/>
    </row>
    <row r="308" spans="2:17" x14ac:dyDescent="0.25">
      <c r="B308" s="181"/>
      <c r="C308" s="181"/>
      <c r="D308" s="181"/>
      <c r="O308" s="180"/>
      <c r="P308" s="184"/>
      <c r="Q308" s="184"/>
    </row>
    <row r="309" spans="2:17" x14ac:dyDescent="0.25">
      <c r="B309" s="181"/>
      <c r="C309" s="181"/>
      <c r="D309" s="181"/>
      <c r="O309" s="180"/>
      <c r="P309" s="184"/>
      <c r="Q309" s="184"/>
    </row>
    <row r="310" spans="2:17" x14ac:dyDescent="0.25">
      <c r="B310" s="181"/>
      <c r="C310" s="181"/>
      <c r="D310" s="181"/>
      <c r="O310" s="180"/>
      <c r="P310" s="184"/>
      <c r="Q310" s="184"/>
    </row>
    <row r="311" spans="2:17" x14ac:dyDescent="0.25">
      <c r="B311" s="181"/>
      <c r="C311" s="181"/>
      <c r="D311" s="181"/>
      <c r="O311" s="180"/>
      <c r="P311" s="184"/>
      <c r="Q311" s="184"/>
    </row>
    <row r="312" spans="2:17" x14ac:dyDescent="0.25">
      <c r="B312" s="181"/>
      <c r="C312" s="181"/>
      <c r="D312" s="181"/>
      <c r="O312" s="180"/>
      <c r="P312" s="184"/>
      <c r="Q312" s="184"/>
    </row>
    <row r="313" spans="2:17" x14ac:dyDescent="0.25">
      <c r="B313" s="181"/>
      <c r="C313" s="181"/>
      <c r="D313" s="181"/>
      <c r="O313" s="180"/>
      <c r="P313" s="184"/>
      <c r="Q313" s="184"/>
    </row>
    <row r="314" spans="2:17" x14ac:dyDescent="0.25">
      <c r="B314" s="181"/>
      <c r="C314" s="181"/>
      <c r="D314" s="181"/>
      <c r="O314" s="180"/>
      <c r="P314" s="184"/>
      <c r="Q314" s="184"/>
    </row>
    <row r="315" spans="2:17" x14ac:dyDescent="0.25">
      <c r="B315" s="181"/>
      <c r="C315" s="181"/>
      <c r="D315" s="181"/>
      <c r="O315" s="180"/>
      <c r="P315" s="184"/>
      <c r="Q315" s="184"/>
    </row>
    <row r="316" spans="2:17" x14ac:dyDescent="0.25">
      <c r="B316" s="181"/>
      <c r="C316" s="181"/>
      <c r="D316" s="181"/>
      <c r="O316" s="180"/>
      <c r="P316" s="184"/>
      <c r="Q316" s="184"/>
    </row>
    <row r="317" spans="2:17" x14ac:dyDescent="0.25">
      <c r="B317" s="181"/>
      <c r="C317" s="181"/>
      <c r="D317" s="181"/>
      <c r="O317" s="180"/>
      <c r="P317" s="184"/>
      <c r="Q317" s="184"/>
    </row>
    <row r="318" spans="2:17" x14ac:dyDescent="0.25">
      <c r="B318" s="181"/>
      <c r="C318" s="181"/>
      <c r="D318" s="181"/>
      <c r="O318" s="180"/>
      <c r="P318" s="184"/>
      <c r="Q318" s="184"/>
    </row>
    <row r="319" spans="2:17" x14ac:dyDescent="0.25">
      <c r="B319" s="181"/>
      <c r="C319" s="181"/>
      <c r="D319" s="181"/>
      <c r="O319" s="180"/>
      <c r="P319" s="184"/>
      <c r="Q319" s="184"/>
    </row>
    <row r="320" spans="2:17" x14ac:dyDescent="0.25">
      <c r="B320" s="181"/>
      <c r="C320" s="181"/>
      <c r="D320" s="181"/>
      <c r="O320" s="180"/>
      <c r="P320" s="184"/>
      <c r="Q320" s="184"/>
    </row>
    <row r="321" spans="2:17" x14ac:dyDescent="0.25">
      <c r="B321" s="181"/>
      <c r="C321" s="181"/>
      <c r="D321" s="181"/>
      <c r="O321" s="180"/>
      <c r="P321" s="184"/>
      <c r="Q321" s="184"/>
    </row>
    <row r="322" spans="2:17" x14ac:dyDescent="0.25">
      <c r="B322" s="181"/>
      <c r="C322" s="181"/>
      <c r="D322" s="181"/>
      <c r="O322" s="180"/>
      <c r="P322" s="184"/>
      <c r="Q322" s="184"/>
    </row>
    <row r="323" spans="2:17" x14ac:dyDescent="0.25">
      <c r="B323" s="181"/>
      <c r="C323" s="181"/>
      <c r="D323" s="181"/>
      <c r="O323" s="180"/>
      <c r="P323" s="184"/>
      <c r="Q323" s="184"/>
    </row>
    <row r="324" spans="2:17" x14ac:dyDescent="0.25">
      <c r="B324" s="181"/>
      <c r="C324" s="181"/>
      <c r="D324" s="181"/>
      <c r="O324" s="180"/>
      <c r="P324" s="184"/>
      <c r="Q324" s="184"/>
    </row>
    <row r="325" spans="2:17" x14ac:dyDescent="0.25">
      <c r="B325" s="181"/>
      <c r="C325" s="181"/>
      <c r="D325" s="181"/>
      <c r="O325" s="180"/>
      <c r="P325" s="184"/>
      <c r="Q325" s="184"/>
    </row>
    <row r="326" spans="2:17" x14ac:dyDescent="0.25">
      <c r="B326" s="181"/>
      <c r="C326" s="181"/>
      <c r="D326" s="181"/>
      <c r="O326" s="180"/>
      <c r="P326" s="184"/>
      <c r="Q326" s="184"/>
    </row>
    <row r="327" spans="2:17" x14ac:dyDescent="0.25">
      <c r="B327" s="181"/>
      <c r="C327" s="181"/>
      <c r="D327" s="181"/>
      <c r="O327" s="180"/>
      <c r="P327" s="184"/>
      <c r="Q327" s="184"/>
    </row>
    <row r="328" spans="2:17" x14ac:dyDescent="0.25">
      <c r="B328" s="181"/>
      <c r="C328" s="181"/>
      <c r="D328" s="181"/>
      <c r="O328" s="180"/>
      <c r="P328" s="184"/>
      <c r="Q328" s="184"/>
    </row>
    <row r="329" spans="2:17" x14ac:dyDescent="0.25">
      <c r="B329" s="181"/>
      <c r="C329" s="181"/>
      <c r="D329" s="181"/>
      <c r="O329" s="180"/>
      <c r="P329" s="184"/>
      <c r="Q329" s="184"/>
    </row>
    <row r="330" spans="2:17" x14ac:dyDescent="0.25">
      <c r="B330" s="181"/>
      <c r="C330" s="181"/>
      <c r="D330" s="181"/>
      <c r="O330" s="180"/>
      <c r="P330" s="184"/>
      <c r="Q330" s="184"/>
    </row>
    <row r="331" spans="2:17" x14ac:dyDescent="0.25">
      <c r="B331" s="181"/>
      <c r="C331" s="181"/>
      <c r="D331" s="181"/>
      <c r="O331" s="180"/>
      <c r="P331" s="184"/>
      <c r="Q331" s="184"/>
    </row>
    <row r="332" spans="2:17" x14ac:dyDescent="0.25">
      <c r="B332" s="181"/>
      <c r="C332" s="181"/>
      <c r="D332" s="181"/>
      <c r="O332" s="180"/>
      <c r="P332" s="184"/>
      <c r="Q332" s="184"/>
    </row>
    <row r="333" spans="2:17" x14ac:dyDescent="0.25">
      <c r="B333" s="181"/>
      <c r="C333" s="181"/>
      <c r="D333" s="181"/>
      <c r="O333" s="180"/>
      <c r="P333" s="184"/>
      <c r="Q333" s="184"/>
    </row>
    <row r="334" spans="2:17" x14ac:dyDescent="0.25">
      <c r="B334" s="181"/>
      <c r="C334" s="181"/>
      <c r="D334" s="181"/>
      <c r="O334" s="180"/>
      <c r="P334" s="184"/>
      <c r="Q334" s="184"/>
    </row>
    <row r="335" spans="2:17" x14ac:dyDescent="0.25">
      <c r="B335" s="181"/>
      <c r="C335" s="181"/>
      <c r="D335" s="181"/>
      <c r="O335" s="180"/>
      <c r="P335" s="184"/>
      <c r="Q335" s="184"/>
    </row>
    <row r="336" spans="2:17" x14ac:dyDescent="0.25">
      <c r="B336" s="181"/>
      <c r="C336" s="181"/>
      <c r="D336" s="181"/>
      <c r="O336" s="180"/>
      <c r="P336" s="184"/>
      <c r="Q336" s="184"/>
    </row>
    <row r="337" spans="2:17" x14ac:dyDescent="0.25">
      <c r="B337" s="181"/>
      <c r="C337" s="181"/>
      <c r="D337" s="181"/>
      <c r="O337" s="180"/>
      <c r="P337" s="184"/>
      <c r="Q337" s="184"/>
    </row>
    <row r="338" spans="2:17" x14ac:dyDescent="0.25">
      <c r="B338" s="181"/>
      <c r="C338" s="181"/>
      <c r="D338" s="181"/>
      <c r="O338" s="180"/>
      <c r="P338" s="184"/>
      <c r="Q338" s="184"/>
    </row>
    <row r="339" spans="2:17" x14ac:dyDescent="0.25">
      <c r="B339" s="181"/>
      <c r="C339" s="181"/>
      <c r="D339" s="181"/>
      <c r="O339" s="180"/>
      <c r="P339" s="184"/>
      <c r="Q339" s="184"/>
    </row>
    <row r="340" spans="2:17" x14ac:dyDescent="0.25">
      <c r="B340" s="181"/>
      <c r="C340" s="181"/>
      <c r="D340" s="181"/>
      <c r="O340" s="180"/>
      <c r="P340" s="184"/>
      <c r="Q340" s="184"/>
    </row>
    <row r="341" spans="2:17" x14ac:dyDescent="0.25">
      <c r="B341" s="181"/>
      <c r="C341" s="181"/>
      <c r="D341" s="181"/>
      <c r="O341" s="180"/>
      <c r="P341" s="184"/>
      <c r="Q341" s="184"/>
    </row>
    <row r="342" spans="2:17" x14ac:dyDescent="0.25">
      <c r="B342" s="181"/>
      <c r="C342" s="181"/>
      <c r="D342" s="181"/>
      <c r="O342" s="180"/>
      <c r="P342" s="184"/>
      <c r="Q342" s="184"/>
    </row>
    <row r="343" spans="2:17" x14ac:dyDescent="0.25">
      <c r="B343" s="181"/>
      <c r="C343" s="181"/>
      <c r="D343" s="181"/>
      <c r="O343" s="180"/>
      <c r="P343" s="184"/>
      <c r="Q343" s="184"/>
    </row>
    <row r="344" spans="2:17" x14ac:dyDescent="0.25">
      <c r="B344" s="181"/>
      <c r="C344" s="181"/>
      <c r="D344" s="181"/>
      <c r="O344" s="180"/>
      <c r="P344" s="184"/>
      <c r="Q344" s="184"/>
    </row>
    <row r="345" spans="2:17" x14ac:dyDescent="0.25">
      <c r="B345" s="181"/>
      <c r="C345" s="181"/>
      <c r="D345" s="181"/>
      <c r="O345" s="180"/>
      <c r="P345" s="184"/>
      <c r="Q345" s="184"/>
    </row>
    <row r="346" spans="2:17" x14ac:dyDescent="0.25">
      <c r="B346" s="181"/>
      <c r="C346" s="181"/>
      <c r="D346" s="181"/>
      <c r="O346" s="180"/>
      <c r="P346" s="184"/>
      <c r="Q346" s="184"/>
    </row>
    <row r="347" spans="2:17" x14ac:dyDescent="0.25">
      <c r="B347" s="181"/>
      <c r="C347" s="181"/>
      <c r="D347" s="181"/>
      <c r="O347" s="180"/>
      <c r="P347" s="184"/>
      <c r="Q347" s="184"/>
    </row>
    <row r="348" spans="2:17" x14ac:dyDescent="0.25">
      <c r="B348" s="181"/>
      <c r="C348" s="181"/>
      <c r="D348" s="181"/>
      <c r="O348" s="180"/>
      <c r="P348" s="184"/>
      <c r="Q348" s="184"/>
    </row>
    <row r="349" spans="2:17" x14ac:dyDescent="0.25">
      <c r="B349" s="181"/>
      <c r="C349" s="181"/>
      <c r="D349" s="181"/>
      <c r="O349" s="180"/>
      <c r="P349" s="184"/>
      <c r="Q349" s="184"/>
    </row>
    <row r="350" spans="2:17" x14ac:dyDescent="0.25">
      <c r="B350" s="181"/>
      <c r="C350" s="181"/>
      <c r="D350" s="181"/>
      <c r="O350" s="180"/>
      <c r="P350" s="184"/>
      <c r="Q350" s="184"/>
    </row>
    <row r="351" spans="2:17" x14ac:dyDescent="0.25">
      <c r="B351" s="181"/>
      <c r="C351" s="181"/>
      <c r="D351" s="181"/>
      <c r="O351" s="180"/>
      <c r="P351" s="184"/>
      <c r="Q351" s="184"/>
    </row>
    <row r="352" spans="2:17" x14ac:dyDescent="0.25">
      <c r="B352" s="181"/>
      <c r="C352" s="181"/>
      <c r="D352" s="181"/>
      <c r="O352" s="180"/>
      <c r="P352" s="184"/>
      <c r="Q352" s="184"/>
    </row>
    <row r="353" spans="2:17" x14ac:dyDescent="0.25">
      <c r="B353" s="181"/>
      <c r="C353" s="181"/>
      <c r="D353" s="181"/>
      <c r="O353" s="180"/>
      <c r="P353" s="184"/>
      <c r="Q353" s="184"/>
    </row>
    <row r="354" spans="2:17" x14ac:dyDescent="0.25">
      <c r="B354" s="181"/>
      <c r="C354" s="181"/>
      <c r="D354" s="181"/>
      <c r="O354" s="180"/>
      <c r="P354" s="184"/>
      <c r="Q354" s="184"/>
    </row>
    <row r="355" spans="2:17" x14ac:dyDescent="0.25">
      <c r="B355" s="181"/>
      <c r="C355" s="181"/>
      <c r="D355" s="181"/>
      <c r="O355" s="180"/>
      <c r="P355" s="184"/>
      <c r="Q355" s="184"/>
    </row>
    <row r="356" spans="2:17" x14ac:dyDescent="0.25">
      <c r="B356" s="181"/>
      <c r="C356" s="181"/>
      <c r="D356" s="181"/>
      <c r="O356" s="180"/>
      <c r="P356" s="184"/>
      <c r="Q356" s="184"/>
    </row>
    <row r="357" spans="2:17" x14ac:dyDescent="0.25">
      <c r="B357" s="181"/>
      <c r="C357" s="181"/>
      <c r="D357" s="181"/>
      <c r="O357" s="180"/>
      <c r="P357" s="184"/>
      <c r="Q357" s="184"/>
    </row>
    <row r="358" spans="2:17" x14ac:dyDescent="0.25">
      <c r="B358" s="181"/>
      <c r="C358" s="181"/>
      <c r="D358" s="181"/>
      <c r="O358" s="180"/>
      <c r="P358" s="184"/>
      <c r="Q358" s="184"/>
    </row>
    <row r="359" spans="2:17" x14ac:dyDescent="0.25">
      <c r="B359" s="181"/>
      <c r="C359" s="181"/>
      <c r="D359" s="181"/>
      <c r="O359" s="180"/>
      <c r="P359" s="184"/>
      <c r="Q359" s="184"/>
    </row>
    <row r="360" spans="2:17" x14ac:dyDescent="0.25">
      <c r="B360" s="181"/>
      <c r="C360" s="181"/>
      <c r="D360" s="181"/>
      <c r="O360" s="180"/>
      <c r="P360" s="184"/>
      <c r="Q360" s="184"/>
    </row>
    <row r="361" spans="2:17" x14ac:dyDescent="0.25">
      <c r="B361" s="181"/>
      <c r="C361" s="181"/>
      <c r="D361" s="181"/>
      <c r="O361" s="180"/>
      <c r="P361" s="184"/>
      <c r="Q361" s="184"/>
    </row>
    <row r="362" spans="2:17" x14ac:dyDescent="0.25">
      <c r="B362" s="181"/>
      <c r="C362" s="181"/>
      <c r="D362" s="181"/>
      <c r="O362" s="180"/>
      <c r="P362" s="184"/>
      <c r="Q362" s="184"/>
    </row>
    <row r="363" spans="2:17" x14ac:dyDescent="0.25">
      <c r="B363" s="181"/>
      <c r="C363" s="181"/>
      <c r="D363" s="181"/>
      <c r="O363" s="180"/>
      <c r="P363" s="184"/>
      <c r="Q363" s="184"/>
    </row>
    <row r="364" spans="2:17" x14ac:dyDescent="0.25">
      <c r="B364" s="181"/>
      <c r="C364" s="181"/>
      <c r="D364" s="181"/>
      <c r="O364" s="180"/>
      <c r="P364" s="184"/>
      <c r="Q364" s="184"/>
    </row>
    <row r="365" spans="2:17" x14ac:dyDescent="0.25">
      <c r="B365" s="181"/>
      <c r="C365" s="181"/>
      <c r="D365" s="181"/>
      <c r="O365" s="180"/>
      <c r="P365" s="184"/>
      <c r="Q365" s="184"/>
    </row>
    <row r="366" spans="2:17" x14ac:dyDescent="0.25">
      <c r="B366" s="181"/>
      <c r="C366" s="181"/>
      <c r="D366" s="181"/>
      <c r="O366" s="180"/>
      <c r="P366" s="184"/>
      <c r="Q366" s="184"/>
    </row>
    <row r="367" spans="2:17" x14ac:dyDescent="0.25">
      <c r="B367" s="181"/>
      <c r="C367" s="181"/>
      <c r="D367" s="181"/>
      <c r="O367" s="180"/>
      <c r="P367" s="184"/>
      <c r="Q367" s="184"/>
    </row>
    <row r="368" spans="2:17" x14ac:dyDescent="0.25">
      <c r="B368" s="181"/>
      <c r="C368" s="181"/>
      <c r="D368" s="181"/>
      <c r="O368" s="180"/>
      <c r="P368" s="184"/>
      <c r="Q368" s="184"/>
    </row>
    <row r="369" spans="2:17" x14ac:dyDescent="0.25">
      <c r="B369" s="181"/>
      <c r="C369" s="181"/>
      <c r="D369" s="181"/>
      <c r="O369" s="180"/>
      <c r="P369" s="184"/>
      <c r="Q369" s="184"/>
    </row>
    <row r="370" spans="2:17" x14ac:dyDescent="0.25">
      <c r="B370" s="181"/>
      <c r="C370" s="181"/>
      <c r="D370" s="181"/>
      <c r="O370" s="180"/>
      <c r="P370" s="184"/>
      <c r="Q370" s="184"/>
    </row>
    <row r="371" spans="2:17" x14ac:dyDescent="0.25">
      <c r="B371" s="181"/>
      <c r="C371" s="181"/>
      <c r="D371" s="181"/>
      <c r="O371" s="180"/>
      <c r="P371" s="184"/>
      <c r="Q371" s="184"/>
    </row>
    <row r="372" spans="2:17" x14ac:dyDescent="0.25">
      <c r="B372" s="181"/>
      <c r="C372" s="181"/>
      <c r="D372" s="181"/>
      <c r="O372" s="180"/>
      <c r="P372" s="184"/>
      <c r="Q372" s="184"/>
    </row>
    <row r="373" spans="2:17" x14ac:dyDescent="0.25">
      <c r="B373" s="181"/>
      <c r="C373" s="181"/>
      <c r="D373" s="181"/>
      <c r="O373" s="180"/>
      <c r="P373" s="184"/>
      <c r="Q373" s="184"/>
    </row>
    <row r="374" spans="2:17" x14ac:dyDescent="0.25">
      <c r="B374" s="181"/>
      <c r="C374" s="181"/>
      <c r="D374" s="181"/>
      <c r="O374" s="180"/>
      <c r="P374" s="184"/>
      <c r="Q374" s="184"/>
    </row>
    <row r="375" spans="2:17" x14ac:dyDescent="0.25">
      <c r="B375" s="181"/>
      <c r="C375" s="181"/>
      <c r="D375" s="181"/>
      <c r="O375" s="180"/>
      <c r="P375" s="184"/>
      <c r="Q375" s="184"/>
    </row>
    <row r="376" spans="2:17" x14ac:dyDescent="0.25">
      <c r="B376" s="181"/>
      <c r="C376" s="181"/>
      <c r="D376" s="181"/>
      <c r="O376" s="180"/>
      <c r="P376" s="184"/>
      <c r="Q376" s="184"/>
    </row>
    <row r="377" spans="2:17" x14ac:dyDescent="0.25">
      <c r="B377" s="181"/>
      <c r="C377" s="181"/>
      <c r="D377" s="181"/>
      <c r="O377" s="180"/>
      <c r="P377" s="184"/>
      <c r="Q377" s="184"/>
    </row>
    <row r="378" spans="2:17" x14ac:dyDescent="0.25">
      <c r="B378" s="181"/>
      <c r="C378" s="181"/>
      <c r="D378" s="181"/>
      <c r="O378" s="180"/>
      <c r="P378" s="184"/>
      <c r="Q378" s="184"/>
    </row>
    <row r="379" spans="2:17" x14ac:dyDescent="0.25">
      <c r="B379" s="181"/>
      <c r="C379" s="181"/>
      <c r="D379" s="181"/>
      <c r="O379" s="180"/>
      <c r="P379" s="184"/>
      <c r="Q379" s="184"/>
    </row>
    <row r="380" spans="2:17" x14ac:dyDescent="0.25">
      <c r="B380" s="181"/>
      <c r="C380" s="181"/>
      <c r="D380" s="181"/>
      <c r="O380" s="180"/>
      <c r="P380" s="184"/>
      <c r="Q380" s="184"/>
    </row>
    <row r="381" spans="2:17" x14ac:dyDescent="0.25">
      <c r="B381" s="181"/>
      <c r="C381" s="181"/>
      <c r="D381" s="181"/>
      <c r="O381" s="180"/>
      <c r="P381" s="184"/>
      <c r="Q381" s="184"/>
    </row>
    <row r="382" spans="2:17" x14ac:dyDescent="0.25">
      <c r="B382" s="181"/>
      <c r="C382" s="181"/>
      <c r="D382" s="181"/>
      <c r="O382" s="180"/>
      <c r="P382" s="184"/>
      <c r="Q382" s="184"/>
    </row>
    <row r="383" spans="2:17" x14ac:dyDescent="0.25">
      <c r="B383" s="181"/>
      <c r="C383" s="181"/>
      <c r="D383" s="181"/>
      <c r="O383" s="180"/>
      <c r="P383" s="184"/>
      <c r="Q383" s="184"/>
    </row>
    <row r="384" spans="2:17" x14ac:dyDescent="0.25">
      <c r="B384" s="181"/>
      <c r="C384" s="181"/>
      <c r="D384" s="181"/>
      <c r="O384" s="180"/>
      <c r="P384" s="184"/>
      <c r="Q384" s="184"/>
    </row>
    <row r="385" spans="2:17" x14ac:dyDescent="0.25">
      <c r="B385" s="181"/>
      <c r="C385" s="181"/>
      <c r="D385" s="181"/>
      <c r="O385" s="180"/>
      <c r="P385" s="184"/>
      <c r="Q385" s="184"/>
    </row>
    <row r="386" spans="2:17" x14ac:dyDescent="0.25">
      <c r="B386" s="181"/>
      <c r="C386" s="181"/>
      <c r="D386" s="181"/>
      <c r="O386" s="180"/>
      <c r="P386" s="184"/>
      <c r="Q386" s="184"/>
    </row>
    <row r="387" spans="2:17" x14ac:dyDescent="0.25">
      <c r="B387" s="181"/>
      <c r="C387" s="181"/>
      <c r="D387" s="181"/>
      <c r="O387" s="180"/>
      <c r="P387" s="184"/>
      <c r="Q387" s="184"/>
    </row>
    <row r="388" spans="2:17" x14ac:dyDescent="0.25">
      <c r="B388" s="181"/>
      <c r="C388" s="181"/>
      <c r="D388" s="181"/>
      <c r="O388" s="180"/>
      <c r="P388" s="184"/>
      <c r="Q388" s="184"/>
    </row>
    <row r="389" spans="2:17" x14ac:dyDescent="0.25">
      <c r="B389" s="181"/>
      <c r="C389" s="181"/>
      <c r="D389" s="181"/>
      <c r="O389" s="180"/>
      <c r="P389" s="184"/>
      <c r="Q389" s="184"/>
    </row>
    <row r="390" spans="2:17" x14ac:dyDescent="0.25">
      <c r="B390" s="181"/>
      <c r="C390" s="181"/>
      <c r="D390" s="181"/>
      <c r="O390" s="180"/>
      <c r="P390" s="184"/>
      <c r="Q390" s="184"/>
    </row>
    <row r="391" spans="2:17" x14ac:dyDescent="0.25">
      <c r="B391" s="181"/>
      <c r="C391" s="181"/>
      <c r="D391" s="181"/>
      <c r="O391" s="180"/>
      <c r="P391" s="184"/>
      <c r="Q391" s="184"/>
    </row>
    <row r="392" spans="2:17" x14ac:dyDescent="0.25">
      <c r="B392" s="181"/>
      <c r="C392" s="181"/>
      <c r="D392" s="181"/>
      <c r="O392" s="180"/>
      <c r="P392" s="184"/>
      <c r="Q392" s="184"/>
    </row>
    <row r="393" spans="2:17" x14ac:dyDescent="0.25">
      <c r="B393" s="181"/>
      <c r="C393" s="181"/>
      <c r="D393" s="181"/>
      <c r="O393" s="180"/>
      <c r="P393" s="184"/>
      <c r="Q393" s="184"/>
    </row>
    <row r="394" spans="2:17" x14ac:dyDescent="0.25">
      <c r="B394" s="181"/>
      <c r="C394" s="181"/>
      <c r="D394" s="181"/>
      <c r="O394" s="180"/>
      <c r="P394" s="184"/>
      <c r="Q394" s="184"/>
    </row>
    <row r="395" spans="2:17" x14ac:dyDescent="0.25">
      <c r="B395" s="181"/>
      <c r="C395" s="181"/>
      <c r="D395" s="181"/>
      <c r="O395" s="180"/>
      <c r="P395" s="184"/>
      <c r="Q395" s="184"/>
    </row>
    <row r="396" spans="2:17" x14ac:dyDescent="0.25">
      <c r="B396" s="181"/>
      <c r="C396" s="181"/>
      <c r="D396" s="181"/>
      <c r="O396" s="180"/>
      <c r="P396" s="184"/>
      <c r="Q396" s="184"/>
    </row>
    <row r="397" spans="2:17" x14ac:dyDescent="0.25">
      <c r="B397" s="181"/>
      <c r="C397" s="181"/>
      <c r="D397" s="181"/>
      <c r="O397" s="180"/>
      <c r="P397" s="184"/>
      <c r="Q397" s="184"/>
    </row>
    <row r="398" spans="2:17" x14ac:dyDescent="0.25">
      <c r="B398" s="181"/>
      <c r="C398" s="181"/>
      <c r="D398" s="181"/>
      <c r="O398" s="180"/>
      <c r="P398" s="184"/>
      <c r="Q398" s="184"/>
    </row>
    <row r="399" spans="2:17" x14ac:dyDescent="0.25">
      <c r="B399" s="181"/>
      <c r="C399" s="181"/>
      <c r="D399" s="181"/>
      <c r="O399" s="180"/>
      <c r="P399" s="184"/>
      <c r="Q399" s="184"/>
    </row>
    <row r="400" spans="2:17" x14ac:dyDescent="0.25">
      <c r="B400" s="181"/>
      <c r="C400" s="181"/>
      <c r="D400" s="181"/>
      <c r="O400" s="180"/>
      <c r="P400" s="184"/>
      <c r="Q400" s="184"/>
    </row>
    <row r="401" spans="2:17" x14ac:dyDescent="0.25">
      <c r="B401" s="181"/>
      <c r="C401" s="181"/>
      <c r="D401" s="181"/>
      <c r="O401" s="180"/>
      <c r="P401" s="184"/>
      <c r="Q401" s="184"/>
    </row>
    <row r="402" spans="2:17" x14ac:dyDescent="0.25">
      <c r="B402" s="181"/>
      <c r="C402" s="181"/>
      <c r="D402" s="181"/>
      <c r="O402" s="180"/>
      <c r="P402" s="184"/>
      <c r="Q402" s="184"/>
    </row>
    <row r="403" spans="2:17" x14ac:dyDescent="0.25">
      <c r="B403" s="181"/>
      <c r="C403" s="181"/>
      <c r="D403" s="181"/>
      <c r="O403" s="180"/>
      <c r="P403" s="184"/>
      <c r="Q403" s="184"/>
    </row>
    <row r="404" spans="2:17" x14ac:dyDescent="0.25">
      <c r="B404" s="181"/>
      <c r="C404" s="181"/>
      <c r="D404" s="181"/>
      <c r="O404" s="180"/>
      <c r="P404" s="184"/>
      <c r="Q404" s="184"/>
    </row>
    <row r="405" spans="2:17" x14ac:dyDescent="0.25">
      <c r="B405" s="181"/>
      <c r="C405" s="181"/>
      <c r="D405" s="181"/>
      <c r="O405" s="180"/>
      <c r="P405" s="184"/>
      <c r="Q405" s="184"/>
    </row>
    <row r="406" spans="2:17" x14ac:dyDescent="0.25">
      <c r="B406" s="181"/>
      <c r="C406" s="181"/>
      <c r="D406" s="181"/>
      <c r="O406" s="180"/>
      <c r="P406" s="184"/>
      <c r="Q406" s="184"/>
    </row>
    <row r="407" spans="2:17" x14ac:dyDescent="0.25">
      <c r="B407" s="181"/>
      <c r="C407" s="181"/>
      <c r="D407" s="181"/>
      <c r="O407" s="180"/>
      <c r="P407" s="184"/>
      <c r="Q407" s="184"/>
    </row>
    <row r="408" spans="2:17" x14ac:dyDescent="0.25">
      <c r="B408" s="181"/>
      <c r="C408" s="181"/>
      <c r="D408" s="181"/>
      <c r="O408" s="180"/>
      <c r="P408" s="184"/>
      <c r="Q408" s="184"/>
    </row>
    <row r="409" spans="2:17" x14ac:dyDescent="0.25">
      <c r="B409" s="181"/>
      <c r="C409" s="181"/>
      <c r="D409" s="181"/>
      <c r="O409" s="180"/>
      <c r="P409" s="184"/>
      <c r="Q409" s="184"/>
    </row>
    <row r="410" spans="2:17" x14ac:dyDescent="0.25">
      <c r="B410" s="181"/>
      <c r="C410" s="181"/>
      <c r="D410" s="181"/>
      <c r="O410" s="180"/>
      <c r="P410" s="184"/>
      <c r="Q410" s="184"/>
    </row>
    <row r="411" spans="2:17" x14ac:dyDescent="0.25">
      <c r="B411" s="181"/>
      <c r="C411" s="181"/>
      <c r="D411" s="181"/>
      <c r="O411" s="180"/>
      <c r="P411" s="184"/>
      <c r="Q411" s="184"/>
    </row>
    <row r="412" spans="2:17" x14ac:dyDescent="0.25">
      <c r="B412" s="181"/>
      <c r="C412" s="181"/>
      <c r="D412" s="181"/>
      <c r="O412" s="180"/>
      <c r="P412" s="184"/>
      <c r="Q412" s="184"/>
    </row>
    <row r="413" spans="2:17" x14ac:dyDescent="0.25">
      <c r="B413" s="181"/>
      <c r="C413" s="181"/>
      <c r="D413" s="181"/>
      <c r="O413" s="180"/>
      <c r="P413" s="184"/>
      <c r="Q413" s="184"/>
    </row>
    <row r="414" spans="2:17" x14ac:dyDescent="0.25">
      <c r="B414" s="181"/>
      <c r="C414" s="181"/>
      <c r="D414" s="181"/>
      <c r="O414" s="180"/>
      <c r="P414" s="184"/>
      <c r="Q414" s="184"/>
    </row>
    <row r="415" spans="2:17" x14ac:dyDescent="0.25">
      <c r="B415" s="181"/>
      <c r="C415" s="181"/>
      <c r="D415" s="181"/>
      <c r="O415" s="180"/>
      <c r="P415" s="184"/>
      <c r="Q415" s="184"/>
    </row>
    <row r="416" spans="2:17" x14ac:dyDescent="0.25">
      <c r="B416" s="181"/>
      <c r="C416" s="181"/>
      <c r="D416" s="181"/>
      <c r="O416" s="180"/>
      <c r="P416" s="184"/>
      <c r="Q416" s="184"/>
    </row>
    <row r="417" spans="2:17" x14ac:dyDescent="0.25">
      <c r="B417" s="181"/>
      <c r="C417" s="181"/>
      <c r="D417" s="181"/>
      <c r="O417" s="180"/>
      <c r="P417" s="184"/>
      <c r="Q417" s="184"/>
    </row>
    <row r="418" spans="2:17" x14ac:dyDescent="0.25">
      <c r="B418" s="181"/>
      <c r="C418" s="181"/>
      <c r="D418" s="181"/>
      <c r="O418" s="180"/>
      <c r="P418" s="184"/>
      <c r="Q418" s="184"/>
    </row>
    <row r="419" spans="2:17" x14ac:dyDescent="0.25">
      <c r="B419" s="181"/>
      <c r="C419" s="181"/>
      <c r="D419" s="181"/>
      <c r="O419" s="180"/>
      <c r="P419" s="184"/>
      <c r="Q419" s="184"/>
    </row>
    <row r="420" spans="2:17" x14ac:dyDescent="0.25">
      <c r="B420" s="181"/>
      <c r="C420" s="181"/>
      <c r="D420" s="181"/>
      <c r="O420" s="180"/>
      <c r="P420" s="184"/>
      <c r="Q420" s="184"/>
    </row>
    <row r="421" spans="2:17" x14ac:dyDescent="0.25">
      <c r="B421" s="181"/>
      <c r="C421" s="181"/>
      <c r="D421" s="181"/>
      <c r="O421" s="180"/>
      <c r="P421" s="184"/>
      <c r="Q421" s="184"/>
    </row>
    <row r="422" spans="2:17" x14ac:dyDescent="0.25">
      <c r="B422" s="181"/>
      <c r="C422" s="181"/>
      <c r="D422" s="181"/>
      <c r="O422" s="180"/>
      <c r="P422" s="184"/>
      <c r="Q422" s="184"/>
    </row>
    <row r="423" spans="2:17" x14ac:dyDescent="0.25">
      <c r="B423" s="181"/>
      <c r="C423" s="181"/>
      <c r="D423" s="181"/>
      <c r="O423" s="180"/>
      <c r="P423" s="184"/>
      <c r="Q423" s="184"/>
    </row>
    <row r="424" spans="2:17" x14ac:dyDescent="0.25">
      <c r="B424" s="181"/>
      <c r="C424" s="181"/>
      <c r="D424" s="181"/>
      <c r="O424" s="180"/>
      <c r="P424" s="184"/>
      <c r="Q424" s="184"/>
    </row>
    <row r="425" spans="2:17" x14ac:dyDescent="0.25">
      <c r="B425" s="181"/>
      <c r="C425" s="181"/>
      <c r="D425" s="181"/>
      <c r="O425" s="180"/>
      <c r="P425" s="184"/>
      <c r="Q425" s="184"/>
    </row>
    <row r="426" spans="2:17" x14ac:dyDescent="0.25">
      <c r="B426" s="181"/>
      <c r="C426" s="181"/>
      <c r="D426" s="181"/>
      <c r="O426" s="180"/>
      <c r="P426" s="184"/>
      <c r="Q426" s="184"/>
    </row>
    <row r="427" spans="2:17" x14ac:dyDescent="0.25">
      <c r="B427" s="181"/>
      <c r="C427" s="181"/>
      <c r="D427" s="181"/>
      <c r="O427" s="180"/>
      <c r="P427" s="184"/>
      <c r="Q427" s="184"/>
    </row>
    <row r="428" spans="2:17" x14ac:dyDescent="0.25">
      <c r="B428" s="181"/>
      <c r="C428" s="181"/>
      <c r="D428" s="181"/>
      <c r="O428" s="180"/>
      <c r="P428" s="184"/>
      <c r="Q428" s="184"/>
    </row>
    <row r="429" spans="2:17" x14ac:dyDescent="0.25">
      <c r="B429" s="181"/>
      <c r="C429" s="181"/>
      <c r="D429" s="181"/>
      <c r="O429" s="180"/>
      <c r="P429" s="184"/>
      <c r="Q429" s="184"/>
    </row>
    <row r="430" spans="2:17" x14ac:dyDescent="0.25">
      <c r="B430" s="181"/>
      <c r="C430" s="181"/>
      <c r="D430" s="181"/>
      <c r="O430" s="180"/>
      <c r="P430" s="184"/>
      <c r="Q430" s="184"/>
    </row>
    <row r="431" spans="2:17" x14ac:dyDescent="0.25">
      <c r="B431" s="181"/>
      <c r="C431" s="181"/>
      <c r="D431" s="181"/>
      <c r="O431" s="180"/>
      <c r="P431" s="184"/>
      <c r="Q431" s="184"/>
    </row>
    <row r="432" spans="2:17" x14ac:dyDescent="0.25">
      <c r="B432" s="181"/>
      <c r="C432" s="181"/>
      <c r="D432" s="181"/>
      <c r="O432" s="180"/>
      <c r="P432" s="184"/>
      <c r="Q432" s="184"/>
    </row>
    <row r="433" spans="2:17" x14ac:dyDescent="0.25">
      <c r="B433" s="181"/>
      <c r="C433" s="181"/>
      <c r="D433" s="181"/>
      <c r="O433" s="180"/>
      <c r="P433" s="184"/>
      <c r="Q433" s="184"/>
    </row>
    <row r="434" spans="2:17" x14ac:dyDescent="0.25">
      <c r="B434" s="181"/>
      <c r="C434" s="181"/>
      <c r="D434" s="181"/>
      <c r="O434" s="180"/>
      <c r="P434" s="184"/>
      <c r="Q434" s="184"/>
    </row>
    <row r="435" spans="2:17" x14ac:dyDescent="0.25">
      <c r="B435" s="181"/>
      <c r="C435" s="181"/>
      <c r="D435" s="181"/>
      <c r="O435" s="180"/>
      <c r="P435" s="184"/>
      <c r="Q435" s="184"/>
    </row>
    <row r="436" spans="2:17" x14ac:dyDescent="0.25">
      <c r="B436" s="181"/>
      <c r="C436" s="181"/>
      <c r="D436" s="181"/>
      <c r="O436" s="180"/>
      <c r="P436" s="184"/>
      <c r="Q436" s="184"/>
    </row>
    <row r="437" spans="2:17" x14ac:dyDescent="0.25">
      <c r="B437" s="181"/>
      <c r="C437" s="181"/>
      <c r="D437" s="181"/>
      <c r="O437" s="180"/>
      <c r="P437" s="184"/>
      <c r="Q437" s="184"/>
    </row>
    <row r="438" spans="2:17" x14ac:dyDescent="0.25">
      <c r="B438" s="181"/>
      <c r="C438" s="181"/>
      <c r="D438" s="181"/>
      <c r="O438" s="180"/>
      <c r="P438" s="184"/>
      <c r="Q438" s="184"/>
    </row>
    <row r="439" spans="2:17" x14ac:dyDescent="0.25">
      <c r="B439" s="181"/>
      <c r="C439" s="181"/>
      <c r="D439" s="181"/>
      <c r="O439" s="180"/>
      <c r="P439" s="184"/>
      <c r="Q439" s="184"/>
    </row>
    <row r="440" spans="2:17" x14ac:dyDescent="0.25">
      <c r="B440" s="181"/>
      <c r="C440" s="181"/>
      <c r="D440" s="181"/>
      <c r="O440" s="180"/>
      <c r="P440" s="184"/>
      <c r="Q440" s="184"/>
    </row>
    <row r="441" spans="2:17" x14ac:dyDescent="0.25">
      <c r="B441" s="181"/>
      <c r="C441" s="181"/>
      <c r="D441" s="181"/>
      <c r="O441" s="180"/>
      <c r="P441" s="184"/>
      <c r="Q441" s="184"/>
    </row>
    <row r="442" spans="2:17" x14ac:dyDescent="0.25">
      <c r="B442" s="181"/>
      <c r="C442" s="181"/>
      <c r="D442" s="181"/>
      <c r="O442" s="180"/>
      <c r="P442" s="184"/>
      <c r="Q442" s="184"/>
    </row>
    <row r="443" spans="2:17" x14ac:dyDescent="0.25">
      <c r="B443" s="181"/>
      <c r="C443" s="181"/>
      <c r="D443" s="181"/>
      <c r="O443" s="180"/>
      <c r="P443" s="184"/>
      <c r="Q443" s="184"/>
    </row>
    <row r="444" spans="2:17" x14ac:dyDescent="0.25">
      <c r="B444" s="181"/>
      <c r="C444" s="181"/>
      <c r="D444" s="181"/>
      <c r="O444" s="180"/>
      <c r="P444" s="184"/>
      <c r="Q444" s="184"/>
    </row>
    <row r="445" spans="2:17" x14ac:dyDescent="0.25">
      <c r="B445" s="181"/>
      <c r="C445" s="181"/>
      <c r="D445" s="181"/>
      <c r="O445" s="180"/>
      <c r="P445" s="184"/>
      <c r="Q445" s="184"/>
    </row>
    <row r="446" spans="2:17" x14ac:dyDescent="0.25">
      <c r="B446" s="181"/>
      <c r="C446" s="181"/>
      <c r="D446" s="181"/>
      <c r="O446" s="180"/>
      <c r="P446" s="184"/>
      <c r="Q446" s="184"/>
    </row>
    <row r="447" spans="2:17" x14ac:dyDescent="0.25">
      <c r="B447" s="181"/>
      <c r="C447" s="181"/>
      <c r="D447" s="181"/>
      <c r="O447" s="180"/>
      <c r="P447" s="184"/>
      <c r="Q447" s="184"/>
    </row>
    <row r="448" spans="2:17" x14ac:dyDescent="0.25">
      <c r="B448" s="181"/>
      <c r="C448" s="181"/>
      <c r="D448" s="181"/>
      <c r="O448" s="180"/>
      <c r="P448" s="184"/>
      <c r="Q448" s="184"/>
    </row>
    <row r="449" spans="2:17" x14ac:dyDescent="0.25">
      <c r="B449" s="181"/>
      <c r="C449" s="181"/>
      <c r="D449" s="181"/>
      <c r="O449" s="180"/>
      <c r="P449" s="184"/>
      <c r="Q449" s="184"/>
    </row>
    <row r="450" spans="2:17" x14ac:dyDescent="0.25">
      <c r="B450" s="181"/>
      <c r="C450" s="181"/>
      <c r="D450" s="181"/>
      <c r="O450" s="180"/>
      <c r="P450" s="184"/>
      <c r="Q450" s="184"/>
    </row>
    <row r="451" spans="2:17" x14ac:dyDescent="0.25">
      <c r="B451" s="181"/>
      <c r="C451" s="181"/>
      <c r="D451" s="181"/>
      <c r="O451" s="180"/>
      <c r="P451" s="184"/>
      <c r="Q451" s="184"/>
    </row>
    <row r="452" spans="2:17" x14ac:dyDescent="0.25">
      <c r="B452" s="181"/>
      <c r="C452" s="181"/>
      <c r="D452" s="181"/>
      <c r="O452" s="180"/>
      <c r="P452" s="184"/>
      <c r="Q452" s="184"/>
    </row>
    <row r="453" spans="2:17" x14ac:dyDescent="0.25">
      <c r="B453" s="181"/>
      <c r="C453" s="181"/>
      <c r="D453" s="181"/>
      <c r="O453" s="180"/>
      <c r="P453" s="184"/>
      <c r="Q453" s="184"/>
    </row>
    <row r="454" spans="2:17" x14ac:dyDescent="0.25">
      <c r="B454" s="181"/>
      <c r="C454" s="181"/>
      <c r="D454" s="181"/>
      <c r="O454" s="180"/>
      <c r="P454" s="184"/>
      <c r="Q454" s="184"/>
    </row>
    <row r="455" spans="2:17" x14ac:dyDescent="0.25">
      <c r="B455" s="181"/>
      <c r="C455" s="181"/>
      <c r="D455" s="181"/>
      <c r="O455" s="180"/>
      <c r="P455" s="184"/>
      <c r="Q455" s="184"/>
    </row>
    <row r="456" spans="2:17" x14ac:dyDescent="0.25">
      <c r="B456" s="181"/>
      <c r="C456" s="181"/>
      <c r="D456" s="181"/>
      <c r="O456" s="180"/>
      <c r="P456" s="184"/>
      <c r="Q456" s="184"/>
    </row>
    <row r="457" spans="2:17" x14ac:dyDescent="0.25">
      <c r="B457" s="181"/>
      <c r="C457" s="181"/>
      <c r="D457" s="181"/>
      <c r="O457" s="180"/>
      <c r="P457" s="184"/>
      <c r="Q457" s="184"/>
    </row>
    <row r="458" spans="2:17" x14ac:dyDescent="0.25">
      <c r="B458" s="181"/>
      <c r="C458" s="181"/>
      <c r="D458" s="181"/>
      <c r="O458" s="180"/>
      <c r="P458" s="184"/>
      <c r="Q458" s="184"/>
    </row>
    <row r="459" spans="2:17" x14ac:dyDescent="0.25">
      <c r="B459" s="181"/>
      <c r="C459" s="181"/>
      <c r="D459" s="181"/>
      <c r="O459" s="180"/>
      <c r="P459" s="184"/>
      <c r="Q459" s="184"/>
    </row>
    <row r="460" spans="2:17" x14ac:dyDescent="0.25">
      <c r="B460" s="181"/>
      <c r="C460" s="181"/>
      <c r="D460" s="181"/>
      <c r="O460" s="180"/>
      <c r="P460" s="184"/>
      <c r="Q460" s="184"/>
    </row>
    <row r="461" spans="2:17" x14ac:dyDescent="0.25">
      <c r="B461" s="181"/>
      <c r="C461" s="181"/>
      <c r="D461" s="181"/>
      <c r="O461" s="180"/>
      <c r="P461" s="184"/>
      <c r="Q461" s="184"/>
    </row>
    <row r="462" spans="2:17" x14ac:dyDescent="0.25">
      <c r="B462" s="181"/>
      <c r="C462" s="181"/>
      <c r="D462" s="181"/>
      <c r="O462" s="180"/>
      <c r="P462" s="184"/>
      <c r="Q462" s="184"/>
    </row>
    <row r="463" spans="2:17" x14ac:dyDescent="0.25">
      <c r="B463" s="181"/>
      <c r="C463" s="181"/>
      <c r="D463" s="181"/>
      <c r="O463" s="180"/>
      <c r="P463" s="184"/>
      <c r="Q463" s="184"/>
    </row>
    <row r="464" spans="2:17" x14ac:dyDescent="0.25">
      <c r="B464" s="181"/>
      <c r="C464" s="181"/>
      <c r="D464" s="181"/>
      <c r="O464" s="180"/>
      <c r="P464" s="184"/>
      <c r="Q464" s="184"/>
    </row>
    <row r="465" spans="2:17" x14ac:dyDescent="0.25">
      <c r="B465" s="181"/>
      <c r="C465" s="181"/>
      <c r="D465" s="181"/>
      <c r="O465" s="180"/>
      <c r="P465" s="184"/>
      <c r="Q465" s="184"/>
    </row>
    <row r="466" spans="2:17" x14ac:dyDescent="0.25">
      <c r="B466" s="181"/>
      <c r="C466" s="181"/>
      <c r="D466" s="181"/>
      <c r="O466" s="180"/>
      <c r="P466" s="184"/>
      <c r="Q466" s="184"/>
    </row>
    <row r="467" spans="2:17" x14ac:dyDescent="0.25">
      <c r="B467" s="181"/>
      <c r="C467" s="181"/>
      <c r="D467" s="181"/>
      <c r="O467" s="180"/>
      <c r="P467" s="184"/>
      <c r="Q467" s="184"/>
    </row>
    <row r="468" spans="2:17" x14ac:dyDescent="0.25">
      <c r="B468" s="181"/>
      <c r="C468" s="181"/>
      <c r="D468" s="181"/>
      <c r="O468" s="180"/>
      <c r="P468" s="184"/>
      <c r="Q468" s="184"/>
    </row>
    <row r="469" spans="2:17" x14ac:dyDescent="0.25">
      <c r="B469" s="181"/>
      <c r="C469" s="181"/>
      <c r="D469" s="181"/>
      <c r="O469" s="180"/>
      <c r="P469" s="184"/>
      <c r="Q469" s="184"/>
    </row>
    <row r="470" spans="2:17" x14ac:dyDescent="0.25">
      <c r="B470" s="181"/>
      <c r="C470" s="181"/>
      <c r="D470" s="181"/>
      <c r="O470" s="180"/>
      <c r="P470" s="184"/>
      <c r="Q470" s="184"/>
    </row>
    <row r="471" spans="2:17" x14ac:dyDescent="0.25">
      <c r="B471" s="181"/>
      <c r="C471" s="181"/>
      <c r="D471" s="181"/>
      <c r="O471" s="180"/>
      <c r="P471" s="184"/>
      <c r="Q471" s="184"/>
    </row>
    <row r="472" spans="2:17" x14ac:dyDescent="0.25">
      <c r="B472" s="181"/>
      <c r="C472" s="181"/>
      <c r="D472" s="181"/>
      <c r="O472" s="180"/>
      <c r="P472" s="184"/>
      <c r="Q472" s="184"/>
    </row>
    <row r="473" spans="2:17" x14ac:dyDescent="0.25">
      <c r="B473" s="181"/>
      <c r="C473" s="181"/>
      <c r="D473" s="181"/>
      <c r="O473" s="180"/>
      <c r="P473" s="184"/>
      <c r="Q473" s="184"/>
    </row>
    <row r="474" spans="2:17" x14ac:dyDescent="0.25">
      <c r="B474" s="181"/>
      <c r="C474" s="181"/>
      <c r="D474" s="181"/>
      <c r="O474" s="180"/>
      <c r="P474" s="184"/>
      <c r="Q474" s="184"/>
    </row>
    <row r="475" spans="2:17" x14ac:dyDescent="0.25">
      <c r="B475" s="181"/>
      <c r="C475" s="181"/>
      <c r="D475" s="181"/>
      <c r="O475" s="180"/>
      <c r="P475" s="184"/>
      <c r="Q475" s="184"/>
    </row>
    <row r="476" spans="2:17" x14ac:dyDescent="0.25">
      <c r="B476" s="181"/>
      <c r="C476" s="181"/>
      <c r="D476" s="181"/>
      <c r="O476" s="180"/>
      <c r="P476" s="184"/>
      <c r="Q476" s="184"/>
    </row>
    <row r="477" spans="2:17" x14ac:dyDescent="0.25">
      <c r="B477" s="181"/>
      <c r="C477" s="181"/>
      <c r="D477" s="181"/>
      <c r="O477" s="180"/>
      <c r="P477" s="184"/>
      <c r="Q477" s="184"/>
    </row>
    <row r="478" spans="2:17" x14ac:dyDescent="0.25">
      <c r="B478" s="181"/>
      <c r="C478" s="181"/>
      <c r="D478" s="181"/>
      <c r="O478" s="180"/>
      <c r="P478" s="184"/>
      <c r="Q478" s="184"/>
    </row>
    <row r="479" spans="2:17" x14ac:dyDescent="0.25">
      <c r="B479" s="181"/>
      <c r="C479" s="181"/>
      <c r="D479" s="181"/>
      <c r="O479" s="180"/>
      <c r="P479" s="184"/>
      <c r="Q479" s="184"/>
    </row>
    <row r="480" spans="2:17" x14ac:dyDescent="0.25">
      <c r="B480" s="181"/>
      <c r="C480" s="181"/>
      <c r="D480" s="181"/>
      <c r="O480" s="180"/>
      <c r="P480" s="184"/>
      <c r="Q480" s="184"/>
    </row>
    <row r="481" spans="2:17" x14ac:dyDescent="0.25">
      <c r="B481" s="181"/>
      <c r="C481" s="181"/>
      <c r="D481" s="181"/>
      <c r="O481" s="180"/>
      <c r="P481" s="184"/>
      <c r="Q481" s="184"/>
    </row>
    <row r="482" spans="2:17" x14ac:dyDescent="0.25">
      <c r="B482" s="181"/>
      <c r="C482" s="181"/>
      <c r="D482" s="181"/>
      <c r="O482" s="180"/>
      <c r="P482" s="184"/>
      <c r="Q482" s="184"/>
    </row>
    <row r="483" spans="2:17" x14ac:dyDescent="0.25">
      <c r="B483" s="181"/>
      <c r="C483" s="181"/>
      <c r="D483" s="181"/>
      <c r="O483" s="180"/>
      <c r="P483" s="184"/>
      <c r="Q483" s="184"/>
    </row>
    <row r="484" spans="2:17" x14ac:dyDescent="0.25">
      <c r="B484" s="181"/>
      <c r="C484" s="181"/>
      <c r="D484" s="181"/>
      <c r="O484" s="180"/>
      <c r="P484" s="184"/>
      <c r="Q484" s="184"/>
    </row>
    <row r="485" spans="2:17" x14ac:dyDescent="0.25">
      <c r="B485" s="181"/>
      <c r="C485" s="181"/>
      <c r="D485" s="181"/>
      <c r="O485" s="180"/>
      <c r="P485" s="184"/>
      <c r="Q485" s="184"/>
    </row>
    <row r="486" spans="2:17" x14ac:dyDescent="0.25">
      <c r="B486" s="181"/>
      <c r="C486" s="181"/>
      <c r="D486" s="181"/>
      <c r="O486" s="180"/>
      <c r="P486" s="184"/>
      <c r="Q486" s="184"/>
    </row>
    <row r="487" spans="2:17" x14ac:dyDescent="0.25">
      <c r="B487" s="181"/>
      <c r="C487" s="181"/>
      <c r="D487" s="181"/>
      <c r="O487" s="180"/>
      <c r="P487" s="184"/>
      <c r="Q487" s="184"/>
    </row>
    <row r="488" spans="2:17" x14ac:dyDescent="0.25">
      <c r="B488" s="181"/>
      <c r="C488" s="181"/>
      <c r="D488" s="181"/>
      <c r="O488" s="180"/>
      <c r="P488" s="184"/>
      <c r="Q488" s="184"/>
    </row>
    <row r="489" spans="2:17" x14ac:dyDescent="0.25">
      <c r="B489" s="181"/>
      <c r="C489" s="181"/>
      <c r="D489" s="181"/>
      <c r="O489" s="180"/>
      <c r="P489" s="184"/>
      <c r="Q489" s="184"/>
    </row>
    <row r="490" spans="2:17" x14ac:dyDescent="0.25">
      <c r="B490" s="181"/>
      <c r="C490" s="181"/>
      <c r="D490" s="181"/>
      <c r="O490" s="180"/>
      <c r="P490" s="184"/>
      <c r="Q490" s="184"/>
    </row>
    <row r="491" spans="2:17" x14ac:dyDescent="0.25">
      <c r="B491" s="181"/>
      <c r="C491" s="181"/>
      <c r="D491" s="181"/>
      <c r="O491" s="180"/>
      <c r="P491" s="184"/>
      <c r="Q491" s="184"/>
    </row>
    <row r="492" spans="2:17" x14ac:dyDescent="0.25">
      <c r="B492" s="181"/>
      <c r="C492" s="181"/>
      <c r="D492" s="181"/>
      <c r="O492" s="180"/>
      <c r="P492" s="184"/>
      <c r="Q492" s="184"/>
    </row>
    <row r="493" spans="2:17" x14ac:dyDescent="0.25">
      <c r="B493" s="181"/>
      <c r="C493" s="181"/>
      <c r="D493" s="181"/>
      <c r="O493" s="180"/>
      <c r="P493" s="184"/>
      <c r="Q493" s="184"/>
    </row>
    <row r="494" spans="2:17" x14ac:dyDescent="0.25">
      <c r="B494" s="181"/>
      <c r="C494" s="181"/>
      <c r="D494" s="181"/>
      <c r="O494" s="180"/>
      <c r="P494" s="184"/>
      <c r="Q494" s="184"/>
    </row>
    <row r="495" spans="2:17" x14ac:dyDescent="0.25">
      <c r="B495" s="181"/>
      <c r="C495" s="181"/>
      <c r="D495" s="181"/>
      <c r="O495" s="180"/>
      <c r="P495" s="184"/>
      <c r="Q495" s="184"/>
    </row>
    <row r="496" spans="2:17" x14ac:dyDescent="0.25">
      <c r="B496" s="181"/>
      <c r="C496" s="181"/>
      <c r="D496" s="181"/>
      <c r="O496" s="180"/>
      <c r="P496" s="184"/>
      <c r="Q496" s="184"/>
    </row>
    <row r="497" spans="2:17" x14ac:dyDescent="0.25">
      <c r="B497" s="181"/>
      <c r="C497" s="181"/>
      <c r="D497" s="181"/>
      <c r="O497" s="180"/>
      <c r="P497" s="184"/>
      <c r="Q497" s="184"/>
    </row>
    <row r="498" spans="2:17" x14ac:dyDescent="0.25">
      <c r="B498" s="181"/>
      <c r="C498" s="181"/>
      <c r="D498" s="181"/>
      <c r="O498" s="180"/>
      <c r="P498" s="184"/>
      <c r="Q498" s="184"/>
    </row>
    <row r="499" spans="2:17" x14ac:dyDescent="0.25">
      <c r="B499" s="181"/>
      <c r="C499" s="181"/>
      <c r="D499" s="181"/>
      <c r="O499" s="180"/>
      <c r="P499" s="184"/>
      <c r="Q499" s="184"/>
    </row>
    <row r="500" spans="2:17" x14ac:dyDescent="0.25">
      <c r="B500" s="181"/>
      <c r="C500" s="181"/>
      <c r="D500" s="181"/>
      <c r="O500" s="180"/>
      <c r="P500" s="184"/>
      <c r="Q500" s="184"/>
    </row>
    <row r="501" spans="2:17" x14ac:dyDescent="0.25">
      <c r="B501" s="181"/>
      <c r="C501" s="181"/>
      <c r="D501" s="181"/>
      <c r="O501" s="180"/>
      <c r="P501" s="184"/>
      <c r="Q501" s="184"/>
    </row>
    <row r="502" spans="2:17" x14ac:dyDescent="0.25">
      <c r="B502" s="181"/>
      <c r="C502" s="181"/>
      <c r="D502" s="181"/>
      <c r="O502" s="180"/>
      <c r="P502" s="184"/>
      <c r="Q502" s="184"/>
    </row>
    <row r="503" spans="2:17" x14ac:dyDescent="0.25">
      <c r="B503" s="181"/>
      <c r="C503" s="181"/>
      <c r="D503" s="181"/>
      <c r="O503" s="180"/>
      <c r="P503" s="184"/>
      <c r="Q503" s="184"/>
    </row>
    <row r="504" spans="2:17" x14ac:dyDescent="0.25">
      <c r="B504" s="181"/>
      <c r="C504" s="181"/>
      <c r="D504" s="181"/>
      <c r="O504" s="180"/>
      <c r="P504" s="184"/>
      <c r="Q504" s="184"/>
    </row>
    <row r="505" spans="2:17" x14ac:dyDescent="0.25">
      <c r="B505" s="181"/>
      <c r="C505" s="181"/>
      <c r="D505" s="181"/>
      <c r="O505" s="180"/>
      <c r="P505" s="184"/>
      <c r="Q505" s="184"/>
    </row>
    <row r="506" spans="2:17" x14ac:dyDescent="0.25">
      <c r="B506" s="181"/>
      <c r="C506" s="181"/>
      <c r="D506" s="181"/>
      <c r="O506" s="180"/>
      <c r="P506" s="184"/>
      <c r="Q506" s="184"/>
    </row>
    <row r="507" spans="2:17" x14ac:dyDescent="0.25">
      <c r="B507" s="181"/>
      <c r="C507" s="181"/>
      <c r="D507" s="181"/>
      <c r="O507" s="180"/>
      <c r="P507" s="184"/>
      <c r="Q507" s="184"/>
    </row>
    <row r="508" spans="2:17" x14ac:dyDescent="0.25">
      <c r="B508" s="181"/>
      <c r="C508" s="181"/>
      <c r="D508" s="181"/>
      <c r="O508" s="180"/>
      <c r="P508" s="184"/>
      <c r="Q508" s="184"/>
    </row>
    <row r="509" spans="2:17" x14ac:dyDescent="0.25">
      <c r="B509" s="181"/>
      <c r="C509" s="181"/>
      <c r="D509" s="181"/>
      <c r="O509" s="180"/>
      <c r="P509" s="184"/>
      <c r="Q509" s="184"/>
    </row>
    <row r="510" spans="2:17" x14ac:dyDescent="0.25">
      <c r="B510" s="181"/>
      <c r="C510" s="181"/>
      <c r="D510" s="181"/>
      <c r="O510" s="180"/>
      <c r="P510" s="184"/>
      <c r="Q510" s="184"/>
    </row>
    <row r="511" spans="2:17" x14ac:dyDescent="0.25">
      <c r="B511" s="181"/>
      <c r="C511" s="181"/>
      <c r="D511" s="181"/>
      <c r="O511" s="180"/>
      <c r="P511" s="184"/>
      <c r="Q511" s="184"/>
    </row>
    <row r="512" spans="2:17" x14ac:dyDescent="0.25">
      <c r="B512" s="181"/>
      <c r="C512" s="181"/>
      <c r="D512" s="181"/>
      <c r="O512" s="180"/>
      <c r="P512" s="184"/>
      <c r="Q512" s="184"/>
    </row>
    <row r="513" spans="2:17" x14ac:dyDescent="0.25">
      <c r="B513" s="181"/>
      <c r="C513" s="181"/>
      <c r="D513" s="181"/>
      <c r="O513" s="180"/>
      <c r="P513" s="184"/>
      <c r="Q513" s="184"/>
    </row>
    <row r="514" spans="2:17" x14ac:dyDescent="0.25">
      <c r="B514" s="181"/>
      <c r="C514" s="181"/>
      <c r="D514" s="181"/>
      <c r="O514" s="180"/>
      <c r="P514" s="184"/>
      <c r="Q514" s="184"/>
    </row>
    <row r="515" spans="2:17" x14ac:dyDescent="0.25">
      <c r="B515" s="181"/>
      <c r="C515" s="181"/>
      <c r="D515" s="181"/>
      <c r="O515" s="180"/>
      <c r="P515" s="184"/>
      <c r="Q515" s="184"/>
    </row>
    <row r="516" spans="2:17" x14ac:dyDescent="0.25">
      <c r="B516" s="181"/>
      <c r="C516" s="181"/>
      <c r="D516" s="181"/>
      <c r="O516" s="180"/>
      <c r="P516" s="184"/>
      <c r="Q516" s="184"/>
    </row>
    <row r="517" spans="2:17" x14ac:dyDescent="0.25">
      <c r="B517" s="181"/>
      <c r="C517" s="181"/>
      <c r="D517" s="181"/>
      <c r="O517" s="180"/>
      <c r="P517" s="184"/>
      <c r="Q517" s="184"/>
    </row>
    <row r="518" spans="2:17" x14ac:dyDescent="0.25">
      <c r="B518" s="181"/>
      <c r="C518" s="181"/>
      <c r="D518" s="181"/>
      <c r="O518" s="180"/>
      <c r="P518" s="184"/>
      <c r="Q518" s="184"/>
    </row>
    <row r="519" spans="2:17" x14ac:dyDescent="0.25">
      <c r="B519" s="181"/>
      <c r="C519" s="181"/>
      <c r="D519" s="181"/>
      <c r="O519" s="180"/>
      <c r="P519" s="184"/>
      <c r="Q519" s="184"/>
    </row>
    <row r="520" spans="2:17" x14ac:dyDescent="0.25">
      <c r="B520" s="181"/>
      <c r="C520" s="181"/>
      <c r="D520" s="181"/>
      <c r="O520" s="180"/>
      <c r="P520" s="184"/>
      <c r="Q520" s="184"/>
    </row>
    <row r="521" spans="2:17" x14ac:dyDescent="0.25">
      <c r="B521" s="181"/>
      <c r="C521" s="181"/>
      <c r="D521" s="181"/>
      <c r="O521" s="180"/>
      <c r="P521" s="184"/>
      <c r="Q521" s="184"/>
    </row>
    <row r="522" spans="2:17" x14ac:dyDescent="0.25">
      <c r="B522" s="181"/>
      <c r="C522" s="181"/>
      <c r="D522" s="181"/>
      <c r="O522" s="180"/>
      <c r="P522" s="184"/>
      <c r="Q522" s="184"/>
    </row>
    <row r="523" spans="2:17" x14ac:dyDescent="0.25">
      <c r="B523" s="181"/>
      <c r="C523" s="181"/>
      <c r="D523" s="181"/>
      <c r="O523" s="180"/>
      <c r="P523" s="184"/>
      <c r="Q523" s="184"/>
    </row>
    <row r="524" spans="2:17" x14ac:dyDescent="0.25">
      <c r="B524" s="181"/>
      <c r="C524" s="181"/>
      <c r="D524" s="181"/>
      <c r="O524" s="180"/>
      <c r="P524" s="184"/>
      <c r="Q524" s="184"/>
    </row>
    <row r="525" spans="2:17" x14ac:dyDescent="0.25">
      <c r="B525" s="181"/>
      <c r="C525" s="181"/>
      <c r="D525" s="181"/>
      <c r="O525" s="180"/>
      <c r="P525" s="184"/>
      <c r="Q525" s="184"/>
    </row>
    <row r="526" spans="2:17" x14ac:dyDescent="0.25">
      <c r="B526" s="181"/>
      <c r="C526" s="181"/>
      <c r="D526" s="181"/>
      <c r="O526" s="180"/>
      <c r="P526" s="184"/>
      <c r="Q526" s="184"/>
    </row>
    <row r="527" spans="2:17" x14ac:dyDescent="0.25">
      <c r="B527" s="181"/>
      <c r="C527" s="181"/>
      <c r="D527" s="181"/>
      <c r="O527" s="180"/>
      <c r="P527" s="184"/>
      <c r="Q527" s="184"/>
    </row>
    <row r="528" spans="2:17" x14ac:dyDescent="0.25">
      <c r="B528" s="181"/>
      <c r="C528" s="181"/>
      <c r="D528" s="181"/>
      <c r="O528" s="180"/>
      <c r="P528" s="184"/>
      <c r="Q528" s="184"/>
    </row>
    <row r="529" spans="2:17" x14ac:dyDescent="0.25">
      <c r="B529" s="181"/>
      <c r="C529" s="181"/>
      <c r="D529" s="181"/>
      <c r="O529" s="180"/>
      <c r="P529" s="184"/>
      <c r="Q529" s="184"/>
    </row>
    <row r="530" spans="2:17" x14ac:dyDescent="0.25">
      <c r="B530" s="181"/>
      <c r="C530" s="181"/>
      <c r="D530" s="181"/>
      <c r="O530" s="180"/>
      <c r="P530" s="184"/>
      <c r="Q530" s="184"/>
    </row>
    <row r="531" spans="2:17" x14ac:dyDescent="0.25">
      <c r="B531" s="181"/>
      <c r="C531" s="181"/>
      <c r="D531" s="181"/>
      <c r="O531" s="180"/>
      <c r="P531" s="184"/>
      <c r="Q531" s="184"/>
    </row>
    <row r="532" spans="2:17" x14ac:dyDescent="0.25">
      <c r="B532" s="181"/>
      <c r="C532" s="181"/>
      <c r="D532" s="181"/>
      <c r="O532" s="180"/>
      <c r="P532" s="184"/>
      <c r="Q532" s="184"/>
    </row>
    <row r="533" spans="2:17" x14ac:dyDescent="0.25">
      <c r="B533" s="181"/>
      <c r="C533" s="181"/>
      <c r="D533" s="181"/>
      <c r="O533" s="180"/>
      <c r="P533" s="184"/>
      <c r="Q533" s="184"/>
    </row>
    <row r="534" spans="2:17" x14ac:dyDescent="0.25">
      <c r="B534" s="181"/>
      <c r="C534" s="181"/>
      <c r="D534" s="181"/>
      <c r="O534" s="180"/>
      <c r="P534" s="184"/>
      <c r="Q534" s="184"/>
    </row>
    <row r="535" spans="2:17" x14ac:dyDescent="0.25">
      <c r="B535" s="181"/>
      <c r="C535" s="181"/>
      <c r="D535" s="181"/>
      <c r="O535" s="180"/>
      <c r="P535" s="184"/>
      <c r="Q535" s="184"/>
    </row>
    <row r="536" spans="2:17" x14ac:dyDescent="0.25">
      <c r="B536" s="181"/>
      <c r="C536" s="181"/>
      <c r="D536" s="181"/>
      <c r="O536" s="180"/>
      <c r="P536" s="184"/>
      <c r="Q536" s="184"/>
    </row>
    <row r="537" spans="2:17" x14ac:dyDescent="0.25">
      <c r="B537" s="181"/>
      <c r="C537" s="181"/>
      <c r="D537" s="181"/>
      <c r="O537" s="180"/>
      <c r="P537" s="184"/>
      <c r="Q537" s="184"/>
    </row>
    <row r="538" spans="2:17" x14ac:dyDescent="0.25">
      <c r="B538" s="181"/>
      <c r="C538" s="181"/>
      <c r="D538" s="181"/>
      <c r="O538" s="180"/>
      <c r="P538" s="184"/>
      <c r="Q538" s="184"/>
    </row>
    <row r="539" spans="2:17" x14ac:dyDescent="0.25">
      <c r="B539" s="181"/>
      <c r="C539" s="181"/>
      <c r="D539" s="181"/>
      <c r="O539" s="180"/>
      <c r="P539" s="184"/>
      <c r="Q539" s="184"/>
    </row>
    <row r="540" spans="2:17" x14ac:dyDescent="0.25">
      <c r="B540" s="181"/>
      <c r="C540" s="181"/>
      <c r="D540" s="181"/>
      <c r="O540" s="180"/>
      <c r="P540" s="184"/>
      <c r="Q540" s="184"/>
    </row>
    <row r="541" spans="2:17" x14ac:dyDescent="0.25">
      <c r="B541" s="181"/>
      <c r="C541" s="181"/>
      <c r="D541" s="181"/>
      <c r="O541" s="180"/>
      <c r="P541" s="184"/>
      <c r="Q541" s="184"/>
    </row>
    <row r="542" spans="2:17" x14ac:dyDescent="0.25">
      <c r="B542" s="181"/>
      <c r="C542" s="181"/>
      <c r="D542" s="181"/>
      <c r="O542" s="180"/>
      <c r="P542" s="184"/>
      <c r="Q542" s="184"/>
    </row>
    <row r="543" spans="2:17" x14ac:dyDescent="0.25">
      <c r="B543" s="181"/>
      <c r="C543" s="181"/>
      <c r="D543" s="181"/>
      <c r="O543" s="180"/>
      <c r="P543" s="184"/>
      <c r="Q543" s="184"/>
    </row>
    <row r="544" spans="2:17" x14ac:dyDescent="0.25">
      <c r="B544" s="181"/>
      <c r="C544" s="181"/>
      <c r="D544" s="181"/>
      <c r="O544" s="180"/>
      <c r="P544" s="184"/>
      <c r="Q544" s="184"/>
    </row>
    <row r="545" spans="2:17" x14ac:dyDescent="0.25">
      <c r="B545" s="181"/>
      <c r="C545" s="181"/>
      <c r="D545" s="181"/>
      <c r="O545" s="180"/>
      <c r="P545" s="184"/>
      <c r="Q545" s="184"/>
    </row>
    <row r="546" spans="2:17" x14ac:dyDescent="0.25">
      <c r="B546" s="181"/>
      <c r="C546" s="181"/>
      <c r="D546" s="181"/>
      <c r="O546" s="180"/>
      <c r="P546" s="184"/>
      <c r="Q546" s="184"/>
    </row>
    <row r="547" spans="2:17" x14ac:dyDescent="0.25">
      <c r="B547" s="181"/>
      <c r="C547" s="181"/>
      <c r="D547" s="181"/>
      <c r="O547" s="180"/>
      <c r="P547" s="184"/>
      <c r="Q547" s="184"/>
    </row>
    <row r="548" spans="2:17" x14ac:dyDescent="0.25">
      <c r="B548" s="181"/>
      <c r="C548" s="181"/>
      <c r="D548" s="181"/>
      <c r="O548" s="180"/>
      <c r="P548" s="184"/>
      <c r="Q548" s="184"/>
    </row>
    <row r="549" spans="2:17" x14ac:dyDescent="0.25">
      <c r="B549" s="181"/>
      <c r="C549" s="181"/>
      <c r="D549" s="181"/>
      <c r="O549" s="180"/>
      <c r="P549" s="184"/>
      <c r="Q549" s="184"/>
    </row>
    <row r="550" spans="2:17" x14ac:dyDescent="0.25">
      <c r="B550" s="181"/>
      <c r="C550" s="181"/>
      <c r="D550" s="181"/>
      <c r="O550" s="180"/>
      <c r="P550" s="184"/>
      <c r="Q550" s="184"/>
    </row>
    <row r="551" spans="2:17" x14ac:dyDescent="0.25">
      <c r="B551" s="181"/>
      <c r="C551" s="181"/>
      <c r="D551" s="181"/>
      <c r="O551" s="180"/>
      <c r="P551" s="184"/>
      <c r="Q551" s="184"/>
    </row>
    <row r="552" spans="2:17" x14ac:dyDescent="0.25">
      <c r="B552" s="181"/>
      <c r="C552" s="181"/>
      <c r="D552" s="181"/>
      <c r="O552" s="180"/>
      <c r="P552" s="184"/>
      <c r="Q552" s="184"/>
    </row>
    <row r="553" spans="2:17" x14ac:dyDescent="0.25">
      <c r="B553" s="181"/>
      <c r="C553" s="181"/>
      <c r="D553" s="181"/>
      <c r="O553" s="180"/>
      <c r="P553" s="184"/>
      <c r="Q553" s="184"/>
    </row>
    <row r="554" spans="2:17" x14ac:dyDescent="0.25">
      <c r="B554" s="181"/>
      <c r="C554" s="181"/>
      <c r="D554" s="181"/>
      <c r="O554" s="180"/>
      <c r="P554" s="184"/>
      <c r="Q554" s="184"/>
    </row>
    <row r="555" spans="2:17" x14ac:dyDescent="0.25">
      <c r="B555" s="181"/>
      <c r="C555" s="181"/>
      <c r="D555" s="181"/>
      <c r="O555" s="180"/>
      <c r="P555" s="184"/>
      <c r="Q555" s="184"/>
    </row>
    <row r="556" spans="2:17" x14ac:dyDescent="0.25">
      <c r="B556" s="181"/>
      <c r="C556" s="181"/>
      <c r="D556" s="181"/>
      <c r="O556" s="180"/>
      <c r="P556" s="184"/>
      <c r="Q556" s="184"/>
    </row>
    <row r="557" spans="2:17" x14ac:dyDescent="0.25">
      <c r="B557" s="181"/>
      <c r="C557" s="181"/>
      <c r="D557" s="181"/>
      <c r="O557" s="180"/>
      <c r="P557" s="184"/>
      <c r="Q557" s="184"/>
    </row>
    <row r="558" spans="2:17" x14ac:dyDescent="0.25">
      <c r="B558" s="181"/>
      <c r="C558" s="181"/>
      <c r="D558" s="181"/>
      <c r="O558" s="180"/>
      <c r="P558" s="184"/>
      <c r="Q558" s="184"/>
    </row>
    <row r="559" spans="2:17" x14ac:dyDescent="0.25">
      <c r="B559" s="181"/>
      <c r="C559" s="181"/>
      <c r="D559" s="181"/>
      <c r="O559" s="180"/>
      <c r="P559" s="184"/>
      <c r="Q559" s="184"/>
    </row>
    <row r="560" spans="2:17" x14ac:dyDescent="0.25">
      <c r="B560" s="181"/>
      <c r="C560" s="181"/>
      <c r="D560" s="181"/>
      <c r="O560" s="180"/>
      <c r="P560" s="184"/>
      <c r="Q560" s="184"/>
    </row>
    <row r="561" spans="2:17" x14ac:dyDescent="0.25">
      <c r="B561" s="181"/>
      <c r="C561" s="181"/>
      <c r="D561" s="181"/>
      <c r="O561" s="180"/>
      <c r="P561" s="184"/>
      <c r="Q561" s="184"/>
    </row>
    <row r="562" spans="2:17" x14ac:dyDescent="0.25">
      <c r="B562" s="181"/>
      <c r="C562" s="181"/>
      <c r="D562" s="181"/>
      <c r="O562" s="180"/>
      <c r="P562" s="184"/>
      <c r="Q562" s="184"/>
    </row>
    <row r="563" spans="2:17" x14ac:dyDescent="0.25">
      <c r="B563" s="181"/>
      <c r="C563" s="181"/>
      <c r="D563" s="181"/>
      <c r="O563" s="180"/>
      <c r="P563" s="184"/>
      <c r="Q563" s="184"/>
    </row>
    <row r="564" spans="2:17" x14ac:dyDescent="0.25">
      <c r="B564" s="181"/>
      <c r="C564" s="181"/>
      <c r="D564" s="181"/>
      <c r="O564" s="180"/>
      <c r="P564" s="184"/>
      <c r="Q564" s="184"/>
    </row>
    <row r="565" spans="2:17" x14ac:dyDescent="0.25">
      <c r="B565" s="181"/>
      <c r="C565" s="181"/>
      <c r="D565" s="181"/>
      <c r="O565" s="180"/>
      <c r="P565" s="184"/>
      <c r="Q565" s="184"/>
    </row>
    <row r="566" spans="2:17" x14ac:dyDescent="0.25">
      <c r="B566" s="181"/>
      <c r="C566" s="181"/>
      <c r="D566" s="181"/>
      <c r="O566" s="180"/>
      <c r="P566" s="184"/>
      <c r="Q566" s="184"/>
    </row>
    <row r="567" spans="2:17" x14ac:dyDescent="0.25">
      <c r="B567" s="181"/>
      <c r="C567" s="181"/>
      <c r="D567" s="181"/>
      <c r="O567" s="180"/>
      <c r="P567" s="184"/>
      <c r="Q567" s="184"/>
    </row>
    <row r="568" spans="2:17" x14ac:dyDescent="0.25">
      <c r="B568" s="181"/>
      <c r="C568" s="181"/>
      <c r="D568" s="181"/>
      <c r="O568" s="180"/>
      <c r="P568" s="184"/>
      <c r="Q568" s="184"/>
    </row>
    <row r="569" spans="2:17" x14ac:dyDescent="0.25">
      <c r="B569" s="181"/>
      <c r="C569" s="181"/>
      <c r="D569" s="181"/>
      <c r="O569" s="180"/>
      <c r="P569" s="184"/>
      <c r="Q569" s="184"/>
    </row>
    <row r="570" spans="2:17" x14ac:dyDescent="0.25">
      <c r="B570" s="181"/>
      <c r="C570" s="181"/>
      <c r="D570" s="181"/>
      <c r="O570" s="180"/>
      <c r="P570" s="184"/>
      <c r="Q570" s="184"/>
    </row>
    <row r="571" spans="2:17" x14ac:dyDescent="0.25">
      <c r="B571" s="181"/>
      <c r="C571" s="181"/>
      <c r="D571" s="181"/>
      <c r="O571" s="180"/>
      <c r="P571" s="184"/>
      <c r="Q571" s="184"/>
    </row>
    <row r="572" spans="2:17" x14ac:dyDescent="0.25">
      <c r="B572" s="181"/>
      <c r="C572" s="181"/>
      <c r="D572" s="181"/>
      <c r="O572" s="180"/>
      <c r="P572" s="184"/>
      <c r="Q572" s="184"/>
    </row>
    <row r="573" spans="2:17" x14ac:dyDescent="0.25">
      <c r="B573" s="181"/>
      <c r="C573" s="181"/>
      <c r="D573" s="181"/>
      <c r="O573" s="180"/>
      <c r="P573" s="184"/>
      <c r="Q573" s="184"/>
    </row>
    <row r="574" spans="2:17" x14ac:dyDescent="0.25">
      <c r="B574" s="181"/>
      <c r="C574" s="181"/>
      <c r="D574" s="181"/>
      <c r="O574" s="180"/>
      <c r="P574" s="184"/>
      <c r="Q574" s="184"/>
    </row>
    <row r="575" spans="2:17" x14ac:dyDescent="0.25">
      <c r="B575" s="181"/>
      <c r="C575" s="181"/>
      <c r="D575" s="181"/>
      <c r="O575" s="180"/>
      <c r="P575" s="184"/>
      <c r="Q575" s="184"/>
    </row>
    <row r="576" spans="2:17" x14ac:dyDescent="0.25">
      <c r="B576" s="181"/>
      <c r="C576" s="181"/>
      <c r="D576" s="181"/>
      <c r="O576" s="180"/>
      <c r="P576" s="184"/>
      <c r="Q576" s="184"/>
    </row>
    <row r="577" spans="2:17" x14ac:dyDescent="0.25">
      <c r="B577" s="181"/>
      <c r="C577" s="181"/>
      <c r="D577" s="181"/>
      <c r="O577" s="180"/>
      <c r="P577" s="184"/>
      <c r="Q577" s="184"/>
    </row>
    <row r="578" spans="2:17" x14ac:dyDescent="0.25">
      <c r="B578" s="181"/>
      <c r="C578" s="181"/>
      <c r="D578" s="181"/>
      <c r="O578" s="180"/>
      <c r="P578" s="184"/>
      <c r="Q578" s="184"/>
    </row>
    <row r="579" spans="2:17" x14ac:dyDescent="0.25">
      <c r="B579" s="181"/>
      <c r="C579" s="181"/>
      <c r="D579" s="181"/>
      <c r="O579" s="180"/>
      <c r="P579" s="184"/>
      <c r="Q579" s="184"/>
    </row>
    <row r="580" spans="2:17" x14ac:dyDescent="0.25">
      <c r="B580" s="181"/>
      <c r="C580" s="181"/>
      <c r="D580" s="181"/>
      <c r="O580" s="180"/>
      <c r="P580" s="184"/>
      <c r="Q580" s="184"/>
    </row>
    <row r="581" spans="2:17" x14ac:dyDescent="0.25">
      <c r="B581" s="181"/>
      <c r="C581" s="181"/>
      <c r="D581" s="181"/>
      <c r="O581" s="180"/>
      <c r="P581" s="184"/>
      <c r="Q581" s="184"/>
    </row>
    <row r="582" spans="2:17" x14ac:dyDescent="0.25">
      <c r="B582" s="181"/>
      <c r="C582" s="181"/>
      <c r="D582" s="181"/>
      <c r="O582" s="180"/>
      <c r="P582" s="184"/>
      <c r="Q582" s="184"/>
    </row>
    <row r="583" spans="2:17" x14ac:dyDescent="0.25">
      <c r="B583" s="181"/>
      <c r="C583" s="181"/>
      <c r="D583" s="181"/>
      <c r="O583" s="180"/>
      <c r="P583" s="184"/>
      <c r="Q583" s="184"/>
    </row>
    <row r="584" spans="2:17" x14ac:dyDescent="0.25">
      <c r="B584" s="181"/>
      <c r="C584" s="181"/>
      <c r="D584" s="181"/>
      <c r="O584" s="180"/>
      <c r="P584" s="184"/>
      <c r="Q584" s="184"/>
    </row>
    <row r="585" spans="2:17" x14ac:dyDescent="0.25">
      <c r="B585" s="181"/>
      <c r="C585" s="181"/>
      <c r="D585" s="181"/>
      <c r="O585" s="180"/>
      <c r="P585" s="184"/>
      <c r="Q585" s="184"/>
    </row>
    <row r="586" spans="2:17" x14ac:dyDescent="0.25">
      <c r="B586" s="181"/>
      <c r="C586" s="181"/>
      <c r="D586" s="181"/>
      <c r="O586" s="180"/>
      <c r="P586" s="184"/>
      <c r="Q586" s="184"/>
    </row>
    <row r="587" spans="2:17" x14ac:dyDescent="0.25">
      <c r="B587" s="181"/>
      <c r="C587" s="181"/>
      <c r="D587" s="181"/>
      <c r="O587" s="180"/>
      <c r="P587" s="184"/>
      <c r="Q587" s="184"/>
    </row>
    <row r="588" spans="2:17" x14ac:dyDescent="0.25">
      <c r="B588" s="181"/>
      <c r="C588" s="181"/>
      <c r="D588" s="181"/>
      <c r="O588" s="180"/>
      <c r="P588" s="184"/>
      <c r="Q588" s="184"/>
    </row>
    <row r="589" spans="2:17" x14ac:dyDescent="0.25">
      <c r="B589" s="181"/>
      <c r="C589" s="181"/>
      <c r="D589" s="181"/>
      <c r="O589" s="180"/>
      <c r="P589" s="184"/>
      <c r="Q589" s="184"/>
    </row>
    <row r="590" spans="2:17" x14ac:dyDescent="0.25">
      <c r="B590" s="181"/>
      <c r="C590" s="181"/>
      <c r="D590" s="181"/>
      <c r="O590" s="180"/>
      <c r="P590" s="184"/>
      <c r="Q590" s="184"/>
    </row>
    <row r="591" spans="2:17" x14ac:dyDescent="0.25">
      <c r="B591" s="181"/>
      <c r="C591" s="181"/>
      <c r="D591" s="181"/>
      <c r="O591" s="180"/>
      <c r="P591" s="184"/>
      <c r="Q591" s="184"/>
    </row>
    <row r="592" spans="2:17" x14ac:dyDescent="0.25">
      <c r="B592" s="181"/>
      <c r="C592" s="181"/>
      <c r="D592" s="181"/>
      <c r="O592" s="180"/>
      <c r="P592" s="184"/>
      <c r="Q592" s="184"/>
    </row>
    <row r="593" spans="2:17" x14ac:dyDescent="0.25">
      <c r="B593" s="181"/>
      <c r="C593" s="181"/>
      <c r="D593" s="181"/>
      <c r="O593" s="180"/>
      <c r="P593" s="184"/>
      <c r="Q593" s="184"/>
    </row>
    <row r="594" spans="2:17" x14ac:dyDescent="0.25">
      <c r="B594" s="181"/>
      <c r="C594" s="181"/>
      <c r="D594" s="181"/>
      <c r="O594" s="180"/>
      <c r="P594" s="184"/>
      <c r="Q594" s="184"/>
    </row>
    <row r="595" spans="2:17" x14ac:dyDescent="0.25">
      <c r="B595" s="181"/>
      <c r="C595" s="181"/>
      <c r="D595" s="181"/>
      <c r="O595" s="180"/>
      <c r="P595" s="184"/>
      <c r="Q595" s="184"/>
    </row>
    <row r="596" spans="2:17" x14ac:dyDescent="0.25">
      <c r="B596" s="181"/>
      <c r="C596" s="181"/>
      <c r="D596" s="181"/>
      <c r="O596" s="180"/>
      <c r="P596" s="184"/>
      <c r="Q596" s="184"/>
    </row>
    <row r="597" spans="2:17" x14ac:dyDescent="0.25">
      <c r="B597" s="181"/>
      <c r="C597" s="181"/>
      <c r="D597" s="181"/>
      <c r="O597" s="180"/>
      <c r="P597" s="184"/>
      <c r="Q597" s="184"/>
    </row>
    <row r="598" spans="2:17" x14ac:dyDescent="0.25">
      <c r="B598" s="181"/>
      <c r="C598" s="181"/>
      <c r="D598" s="181"/>
      <c r="O598" s="180"/>
      <c r="P598" s="184"/>
      <c r="Q598" s="184"/>
    </row>
    <row r="599" spans="2:17" x14ac:dyDescent="0.25">
      <c r="B599" s="181"/>
      <c r="C599" s="181"/>
      <c r="D599" s="181"/>
      <c r="O599" s="180"/>
      <c r="P599" s="184"/>
      <c r="Q599" s="184"/>
    </row>
    <row r="600" spans="2:17" x14ac:dyDescent="0.25">
      <c r="B600" s="181"/>
      <c r="C600" s="181"/>
      <c r="D600" s="181"/>
      <c r="O600" s="180"/>
      <c r="P600" s="184"/>
      <c r="Q600" s="184"/>
    </row>
    <row r="601" spans="2:17" x14ac:dyDescent="0.25">
      <c r="B601" s="181"/>
      <c r="C601" s="181"/>
      <c r="D601" s="181"/>
      <c r="O601" s="180"/>
      <c r="P601" s="184"/>
      <c r="Q601" s="184"/>
    </row>
    <row r="602" spans="2:17" x14ac:dyDescent="0.25">
      <c r="B602" s="181"/>
      <c r="C602" s="181"/>
      <c r="D602" s="181"/>
      <c r="O602" s="180"/>
      <c r="P602" s="184"/>
      <c r="Q602" s="184"/>
    </row>
    <row r="603" spans="2:17" x14ac:dyDescent="0.25">
      <c r="B603" s="181"/>
      <c r="C603" s="181"/>
      <c r="D603" s="181"/>
      <c r="O603" s="180"/>
      <c r="P603" s="184"/>
      <c r="Q603" s="184"/>
    </row>
    <row r="604" spans="2:17" x14ac:dyDescent="0.25">
      <c r="B604" s="181"/>
      <c r="C604" s="181"/>
      <c r="D604" s="181"/>
      <c r="O604" s="180"/>
      <c r="P604" s="184"/>
      <c r="Q604" s="184"/>
    </row>
    <row r="605" spans="2:17" x14ac:dyDescent="0.25">
      <c r="B605" s="181"/>
      <c r="C605" s="181"/>
      <c r="D605" s="181"/>
      <c r="O605" s="180"/>
      <c r="P605" s="184"/>
      <c r="Q605" s="184"/>
    </row>
    <row r="606" spans="2:17" x14ac:dyDescent="0.25">
      <c r="B606" s="181"/>
      <c r="C606" s="181"/>
      <c r="D606" s="181"/>
      <c r="O606" s="180"/>
      <c r="P606" s="184"/>
      <c r="Q606" s="184"/>
    </row>
    <row r="607" spans="2:17" x14ac:dyDescent="0.25">
      <c r="B607" s="181"/>
      <c r="C607" s="181"/>
      <c r="D607" s="181"/>
      <c r="O607" s="180"/>
      <c r="P607" s="184"/>
      <c r="Q607" s="184"/>
    </row>
    <row r="608" spans="2:17" x14ac:dyDescent="0.25">
      <c r="B608" s="181"/>
      <c r="C608" s="181"/>
      <c r="D608" s="181"/>
      <c r="O608" s="180"/>
      <c r="P608" s="184"/>
      <c r="Q608" s="184"/>
    </row>
    <row r="609" spans="2:17" x14ac:dyDescent="0.25">
      <c r="B609" s="181"/>
      <c r="C609" s="181"/>
      <c r="D609" s="181"/>
      <c r="O609" s="180"/>
      <c r="P609" s="184"/>
      <c r="Q609" s="184"/>
    </row>
    <row r="610" spans="2:17" x14ac:dyDescent="0.25">
      <c r="B610" s="181"/>
      <c r="C610" s="181"/>
      <c r="D610" s="181"/>
      <c r="O610" s="180"/>
      <c r="P610" s="184"/>
      <c r="Q610" s="184"/>
    </row>
    <row r="611" spans="2:17" x14ac:dyDescent="0.25">
      <c r="B611" s="181"/>
      <c r="C611" s="181"/>
      <c r="D611" s="181"/>
      <c r="O611" s="180"/>
      <c r="P611" s="184"/>
      <c r="Q611" s="184"/>
    </row>
    <row r="612" spans="2:17" x14ac:dyDescent="0.25">
      <c r="B612" s="181"/>
      <c r="C612" s="181"/>
      <c r="D612" s="181"/>
      <c r="O612" s="180"/>
      <c r="P612" s="184"/>
      <c r="Q612" s="184"/>
    </row>
    <row r="613" spans="2:17" x14ac:dyDescent="0.25">
      <c r="B613" s="181"/>
      <c r="C613" s="181"/>
      <c r="D613" s="181"/>
      <c r="O613" s="180"/>
      <c r="P613" s="184"/>
      <c r="Q613" s="184"/>
    </row>
    <row r="614" spans="2:17" x14ac:dyDescent="0.25">
      <c r="B614" s="181"/>
      <c r="C614" s="181"/>
      <c r="D614" s="181"/>
      <c r="O614" s="180"/>
      <c r="P614" s="184"/>
      <c r="Q614" s="184"/>
    </row>
    <row r="615" spans="2:17" x14ac:dyDescent="0.25">
      <c r="B615" s="181"/>
      <c r="C615" s="181"/>
      <c r="D615" s="181"/>
      <c r="O615" s="180"/>
      <c r="P615" s="184"/>
      <c r="Q615" s="184"/>
    </row>
    <row r="616" spans="2:17" x14ac:dyDescent="0.25">
      <c r="B616" s="181"/>
      <c r="C616" s="181"/>
      <c r="D616" s="181"/>
      <c r="O616" s="180"/>
      <c r="P616" s="184"/>
      <c r="Q616" s="184"/>
    </row>
    <row r="617" spans="2:17" x14ac:dyDescent="0.25">
      <c r="B617" s="181"/>
      <c r="C617" s="181"/>
      <c r="D617" s="181"/>
      <c r="O617" s="180"/>
      <c r="P617" s="184"/>
      <c r="Q617" s="184"/>
    </row>
    <row r="618" spans="2:17" x14ac:dyDescent="0.25">
      <c r="B618" s="181"/>
      <c r="C618" s="181"/>
      <c r="D618" s="181"/>
      <c r="O618" s="180"/>
      <c r="P618" s="184"/>
      <c r="Q618" s="184"/>
    </row>
    <row r="619" spans="2:17" x14ac:dyDescent="0.25">
      <c r="B619" s="181"/>
      <c r="C619" s="181"/>
      <c r="D619" s="181"/>
      <c r="O619" s="180"/>
      <c r="P619" s="184"/>
      <c r="Q619" s="184"/>
    </row>
    <row r="620" spans="2:17" x14ac:dyDescent="0.25">
      <c r="B620" s="181"/>
      <c r="C620" s="181"/>
      <c r="D620" s="181"/>
      <c r="O620" s="180"/>
      <c r="P620" s="184"/>
      <c r="Q620" s="184"/>
    </row>
    <row r="621" spans="2:17" x14ac:dyDescent="0.25">
      <c r="B621" s="181"/>
      <c r="C621" s="181"/>
      <c r="D621" s="181"/>
      <c r="O621" s="180"/>
      <c r="P621" s="184"/>
      <c r="Q621" s="184"/>
    </row>
    <row r="622" spans="2:17" x14ac:dyDescent="0.25">
      <c r="B622" s="181"/>
      <c r="C622" s="181"/>
      <c r="D622" s="181"/>
      <c r="O622" s="180"/>
      <c r="P622" s="184"/>
      <c r="Q622" s="184"/>
    </row>
    <row r="623" spans="2:17" x14ac:dyDescent="0.25">
      <c r="B623" s="181"/>
      <c r="C623" s="181"/>
      <c r="D623" s="181"/>
      <c r="O623" s="180"/>
      <c r="P623" s="184"/>
      <c r="Q623" s="184"/>
    </row>
    <row r="624" spans="2:17" x14ac:dyDescent="0.25">
      <c r="B624" s="181"/>
      <c r="C624" s="181"/>
      <c r="D624" s="181"/>
      <c r="O624" s="180"/>
      <c r="P624" s="184"/>
      <c r="Q624" s="184"/>
    </row>
    <row r="625" spans="2:17" x14ac:dyDescent="0.25">
      <c r="B625" s="181"/>
      <c r="C625" s="181"/>
      <c r="D625" s="181"/>
      <c r="O625" s="180"/>
      <c r="P625" s="184"/>
      <c r="Q625" s="184"/>
    </row>
    <row r="626" spans="2:17" x14ac:dyDescent="0.25">
      <c r="B626" s="181"/>
      <c r="C626" s="181"/>
      <c r="D626" s="181"/>
      <c r="O626" s="180"/>
      <c r="P626" s="184"/>
      <c r="Q626" s="184"/>
    </row>
    <row r="627" spans="2:17" x14ac:dyDescent="0.25">
      <c r="B627" s="181"/>
      <c r="C627" s="181"/>
      <c r="D627" s="181"/>
      <c r="O627" s="180"/>
      <c r="P627" s="184"/>
      <c r="Q627" s="184"/>
    </row>
    <row r="628" spans="2:17" x14ac:dyDescent="0.25">
      <c r="B628" s="181"/>
      <c r="C628" s="181"/>
      <c r="D628" s="181"/>
      <c r="O628" s="180"/>
      <c r="P628" s="184"/>
      <c r="Q628" s="184"/>
    </row>
    <row r="629" spans="2:17" x14ac:dyDescent="0.25">
      <c r="B629" s="181"/>
      <c r="C629" s="181"/>
      <c r="D629" s="181"/>
      <c r="O629" s="180"/>
      <c r="P629" s="184"/>
      <c r="Q629" s="184"/>
    </row>
    <row r="630" spans="2:17" x14ac:dyDescent="0.25">
      <c r="B630" s="181"/>
      <c r="C630" s="181"/>
      <c r="D630" s="181"/>
      <c r="O630" s="180"/>
      <c r="P630" s="184"/>
      <c r="Q630" s="184"/>
    </row>
    <row r="631" spans="2:17" x14ac:dyDescent="0.25">
      <c r="B631" s="181"/>
      <c r="C631" s="181"/>
      <c r="D631" s="181"/>
      <c r="O631" s="180"/>
      <c r="P631" s="184"/>
      <c r="Q631" s="184"/>
    </row>
    <row r="632" spans="2:17" x14ac:dyDescent="0.25">
      <c r="B632" s="181"/>
      <c r="C632" s="181"/>
      <c r="D632" s="181"/>
      <c r="O632" s="180"/>
      <c r="P632" s="184"/>
      <c r="Q632" s="184"/>
    </row>
    <row r="633" spans="2:17" x14ac:dyDescent="0.25">
      <c r="B633" s="181"/>
      <c r="C633" s="181"/>
      <c r="D633" s="181"/>
      <c r="O633" s="180"/>
      <c r="P633" s="184"/>
      <c r="Q633" s="184"/>
    </row>
    <row r="634" spans="2:17" x14ac:dyDescent="0.25">
      <c r="B634" s="181"/>
      <c r="C634" s="181"/>
      <c r="D634" s="181"/>
      <c r="O634" s="180"/>
      <c r="P634" s="184"/>
      <c r="Q634" s="184"/>
    </row>
    <row r="635" spans="2:17" x14ac:dyDescent="0.25">
      <c r="B635" s="181"/>
      <c r="C635" s="181"/>
      <c r="D635" s="181"/>
      <c r="O635" s="180"/>
      <c r="P635" s="184"/>
      <c r="Q635" s="184"/>
    </row>
    <row r="636" spans="2:17" x14ac:dyDescent="0.25">
      <c r="B636" s="181"/>
      <c r="C636" s="181"/>
      <c r="D636" s="181"/>
      <c r="O636" s="180"/>
      <c r="P636" s="184"/>
      <c r="Q636" s="184"/>
    </row>
    <row r="637" spans="2:17" x14ac:dyDescent="0.25">
      <c r="B637" s="181"/>
      <c r="C637" s="181"/>
      <c r="D637" s="181"/>
      <c r="O637" s="180"/>
      <c r="P637" s="184"/>
      <c r="Q637" s="184"/>
    </row>
    <row r="638" spans="2:17" x14ac:dyDescent="0.25">
      <c r="B638" s="181"/>
      <c r="C638" s="181"/>
      <c r="D638" s="181"/>
      <c r="O638" s="180"/>
      <c r="P638" s="184"/>
      <c r="Q638" s="184"/>
    </row>
    <row r="639" spans="2:17" x14ac:dyDescent="0.25">
      <c r="B639" s="181"/>
      <c r="C639" s="181"/>
      <c r="D639" s="181"/>
      <c r="O639" s="180"/>
      <c r="P639" s="184"/>
      <c r="Q639" s="184"/>
    </row>
    <row r="640" spans="2:17" x14ac:dyDescent="0.25">
      <c r="B640" s="181"/>
      <c r="C640" s="181"/>
      <c r="D640" s="181"/>
      <c r="O640" s="180"/>
      <c r="P640" s="184"/>
      <c r="Q640" s="184"/>
    </row>
    <row r="641" spans="2:17" x14ac:dyDescent="0.25">
      <c r="B641" s="181"/>
      <c r="C641" s="181"/>
      <c r="D641" s="181"/>
      <c r="O641" s="180"/>
      <c r="P641" s="184"/>
      <c r="Q641" s="184"/>
    </row>
    <row r="642" spans="2:17" x14ac:dyDescent="0.25">
      <c r="B642" s="181"/>
      <c r="C642" s="181"/>
      <c r="D642" s="181"/>
      <c r="O642" s="180"/>
      <c r="P642" s="184"/>
      <c r="Q642" s="184"/>
    </row>
    <row r="643" spans="2:17" x14ac:dyDescent="0.25">
      <c r="B643" s="181"/>
      <c r="C643" s="181"/>
      <c r="D643" s="181"/>
      <c r="O643" s="180"/>
      <c r="P643" s="184"/>
      <c r="Q643" s="184"/>
    </row>
    <row r="644" spans="2:17" x14ac:dyDescent="0.25">
      <c r="B644" s="181"/>
      <c r="C644" s="181"/>
      <c r="D644" s="181"/>
      <c r="O644" s="180"/>
      <c r="P644" s="184"/>
      <c r="Q644" s="184"/>
    </row>
    <row r="645" spans="2:17" x14ac:dyDescent="0.25">
      <c r="B645" s="181"/>
      <c r="C645" s="181"/>
      <c r="D645" s="181"/>
      <c r="O645" s="180"/>
      <c r="P645" s="184"/>
      <c r="Q645" s="184"/>
    </row>
    <row r="646" spans="2:17" x14ac:dyDescent="0.25">
      <c r="B646" s="181"/>
      <c r="C646" s="181"/>
      <c r="D646" s="181"/>
      <c r="O646" s="180"/>
      <c r="P646" s="184"/>
      <c r="Q646" s="184"/>
    </row>
    <row r="647" spans="2:17" x14ac:dyDescent="0.25">
      <c r="B647" s="181"/>
      <c r="C647" s="181"/>
      <c r="D647" s="181"/>
      <c r="O647" s="180"/>
      <c r="P647" s="184"/>
      <c r="Q647" s="184"/>
    </row>
    <row r="648" spans="2:17" x14ac:dyDescent="0.25">
      <c r="B648" s="181"/>
      <c r="C648" s="181"/>
      <c r="D648" s="181"/>
      <c r="O648" s="180"/>
      <c r="P648" s="184"/>
      <c r="Q648" s="184"/>
    </row>
    <row r="649" spans="2:17" x14ac:dyDescent="0.25">
      <c r="B649" s="181"/>
      <c r="C649" s="181"/>
      <c r="D649" s="181"/>
      <c r="O649" s="180"/>
      <c r="P649" s="184"/>
      <c r="Q649" s="184"/>
    </row>
    <row r="650" spans="2:17" x14ac:dyDescent="0.25">
      <c r="B650" s="181"/>
      <c r="C650" s="181"/>
      <c r="D650" s="181"/>
      <c r="O650" s="180"/>
      <c r="P650" s="184"/>
      <c r="Q650" s="184"/>
    </row>
    <row r="651" spans="2:17" x14ac:dyDescent="0.25">
      <c r="B651" s="181"/>
      <c r="C651" s="181"/>
      <c r="D651" s="181"/>
      <c r="O651" s="180"/>
      <c r="P651" s="184"/>
      <c r="Q651" s="184"/>
    </row>
    <row r="652" spans="2:17" x14ac:dyDescent="0.25">
      <c r="B652" s="181"/>
      <c r="C652" s="181"/>
      <c r="D652" s="181"/>
      <c r="O652" s="180"/>
      <c r="P652" s="184"/>
      <c r="Q652" s="184"/>
    </row>
    <row r="653" spans="2:17" x14ac:dyDescent="0.25">
      <c r="B653" s="181"/>
      <c r="C653" s="181"/>
      <c r="D653" s="181"/>
      <c r="O653" s="180"/>
      <c r="P653" s="184"/>
      <c r="Q653" s="184"/>
    </row>
    <row r="654" spans="2:17" x14ac:dyDescent="0.25">
      <c r="B654" s="181"/>
      <c r="C654" s="181"/>
      <c r="D654" s="181"/>
      <c r="O654" s="180"/>
      <c r="P654" s="184"/>
      <c r="Q654" s="184"/>
    </row>
    <row r="655" spans="2:17" x14ac:dyDescent="0.25">
      <c r="B655" s="181"/>
      <c r="C655" s="181"/>
      <c r="D655" s="181"/>
      <c r="O655" s="180"/>
      <c r="P655" s="184"/>
      <c r="Q655" s="184"/>
    </row>
    <row r="656" spans="2:17" x14ac:dyDescent="0.25">
      <c r="B656" s="181"/>
      <c r="C656" s="181"/>
      <c r="D656" s="181"/>
      <c r="O656" s="180"/>
      <c r="P656" s="184"/>
      <c r="Q656" s="184"/>
    </row>
    <row r="657" spans="2:17" x14ac:dyDescent="0.25">
      <c r="B657" s="181"/>
      <c r="C657" s="181"/>
      <c r="D657" s="181"/>
      <c r="O657" s="180"/>
      <c r="P657" s="184"/>
      <c r="Q657" s="184"/>
    </row>
    <row r="658" spans="2:17" x14ac:dyDescent="0.25">
      <c r="B658" s="181"/>
      <c r="C658" s="181"/>
      <c r="D658" s="181"/>
      <c r="O658" s="180"/>
      <c r="P658" s="184"/>
      <c r="Q658" s="184"/>
    </row>
    <row r="659" spans="2:17" x14ac:dyDescent="0.25">
      <c r="B659" s="181"/>
      <c r="C659" s="181"/>
      <c r="D659" s="181"/>
      <c r="O659" s="180"/>
      <c r="P659" s="184"/>
      <c r="Q659" s="184"/>
    </row>
    <row r="660" spans="2:17" x14ac:dyDescent="0.25">
      <c r="B660" s="181"/>
      <c r="C660" s="181"/>
      <c r="D660" s="181"/>
      <c r="O660" s="180"/>
      <c r="P660" s="184"/>
      <c r="Q660" s="184"/>
    </row>
    <row r="661" spans="2:17" x14ac:dyDescent="0.25">
      <c r="B661" s="181"/>
      <c r="C661" s="181"/>
      <c r="D661" s="181"/>
      <c r="O661" s="180"/>
      <c r="P661" s="184"/>
      <c r="Q661" s="184"/>
    </row>
    <row r="662" spans="2:17" x14ac:dyDescent="0.25">
      <c r="B662" s="181"/>
      <c r="C662" s="181"/>
      <c r="D662" s="181"/>
      <c r="O662" s="180"/>
      <c r="P662" s="184"/>
      <c r="Q662" s="184"/>
    </row>
    <row r="663" spans="2:17" x14ac:dyDescent="0.25">
      <c r="B663" s="181"/>
      <c r="C663" s="181"/>
      <c r="D663" s="181"/>
      <c r="O663" s="180"/>
      <c r="P663" s="184"/>
      <c r="Q663" s="184"/>
    </row>
    <row r="664" spans="2:17" x14ac:dyDescent="0.25">
      <c r="B664" s="181"/>
      <c r="C664" s="181"/>
      <c r="D664" s="181"/>
      <c r="O664" s="180"/>
      <c r="P664" s="184"/>
      <c r="Q664" s="184"/>
    </row>
    <row r="665" spans="2:17" x14ac:dyDescent="0.25">
      <c r="B665" s="181"/>
      <c r="C665" s="181"/>
      <c r="D665" s="181"/>
      <c r="O665" s="180"/>
      <c r="P665" s="184"/>
      <c r="Q665" s="184"/>
    </row>
    <row r="666" spans="2:17" x14ac:dyDescent="0.25">
      <c r="B666" s="181"/>
      <c r="C666" s="181"/>
      <c r="D666" s="181"/>
      <c r="O666" s="180"/>
      <c r="P666" s="184"/>
      <c r="Q666" s="184"/>
    </row>
    <row r="667" spans="2:17" x14ac:dyDescent="0.25">
      <c r="B667" s="181"/>
      <c r="C667" s="181"/>
      <c r="D667" s="181"/>
      <c r="O667" s="180"/>
      <c r="P667" s="184"/>
      <c r="Q667" s="184"/>
    </row>
    <row r="668" spans="2:17" x14ac:dyDescent="0.25">
      <c r="B668" s="181"/>
      <c r="C668" s="181"/>
      <c r="D668" s="181"/>
      <c r="O668" s="180"/>
      <c r="P668" s="184"/>
      <c r="Q668" s="184"/>
    </row>
    <row r="669" spans="2:17" x14ac:dyDescent="0.25">
      <c r="B669" s="181"/>
      <c r="C669" s="181"/>
      <c r="D669" s="181"/>
      <c r="O669" s="180"/>
      <c r="P669" s="184"/>
      <c r="Q669" s="184"/>
    </row>
    <row r="670" spans="2:17" x14ac:dyDescent="0.25">
      <c r="B670" s="181"/>
      <c r="C670" s="181"/>
      <c r="D670" s="181"/>
      <c r="O670" s="180"/>
      <c r="P670" s="184"/>
      <c r="Q670" s="184"/>
    </row>
    <row r="671" spans="2:17" x14ac:dyDescent="0.25">
      <c r="B671" s="181"/>
      <c r="C671" s="181"/>
      <c r="D671" s="181"/>
      <c r="O671" s="180"/>
      <c r="P671" s="184"/>
      <c r="Q671" s="184"/>
    </row>
    <row r="672" spans="2:17" x14ac:dyDescent="0.25">
      <c r="B672" s="181"/>
      <c r="C672" s="181"/>
      <c r="D672" s="181"/>
      <c r="O672" s="180"/>
      <c r="P672" s="184"/>
      <c r="Q672" s="184"/>
    </row>
    <row r="673" spans="2:17" x14ac:dyDescent="0.25">
      <c r="B673" s="181"/>
      <c r="C673" s="181"/>
      <c r="D673" s="181"/>
      <c r="O673" s="180"/>
      <c r="P673" s="184"/>
      <c r="Q673" s="184"/>
    </row>
    <row r="674" spans="2:17" x14ac:dyDescent="0.25">
      <c r="B674" s="181"/>
      <c r="C674" s="181"/>
      <c r="D674" s="181"/>
      <c r="O674" s="180"/>
      <c r="P674" s="184"/>
      <c r="Q674" s="184"/>
    </row>
    <row r="675" spans="2:17" x14ac:dyDescent="0.25">
      <c r="B675" s="181"/>
      <c r="C675" s="181"/>
      <c r="D675" s="181"/>
      <c r="O675" s="180"/>
      <c r="P675" s="184"/>
      <c r="Q675" s="184"/>
    </row>
    <row r="676" spans="2:17" x14ac:dyDescent="0.25">
      <c r="B676" s="181"/>
      <c r="C676" s="181"/>
      <c r="D676" s="181"/>
      <c r="O676" s="180"/>
      <c r="P676" s="184"/>
      <c r="Q676" s="184"/>
    </row>
    <row r="677" spans="2:17" x14ac:dyDescent="0.25">
      <c r="B677" s="181"/>
      <c r="C677" s="181"/>
      <c r="D677" s="181"/>
      <c r="O677" s="180"/>
      <c r="P677" s="184"/>
      <c r="Q677" s="184"/>
    </row>
    <row r="678" spans="2:17" x14ac:dyDescent="0.25">
      <c r="B678" s="181"/>
      <c r="C678" s="181"/>
      <c r="D678" s="181"/>
      <c r="O678" s="180"/>
      <c r="P678" s="184"/>
      <c r="Q678" s="184"/>
    </row>
    <row r="679" spans="2:17" x14ac:dyDescent="0.25">
      <c r="B679" s="181"/>
      <c r="C679" s="181"/>
      <c r="D679" s="181"/>
      <c r="O679" s="180"/>
      <c r="P679" s="184"/>
      <c r="Q679" s="184"/>
    </row>
    <row r="680" spans="2:17" x14ac:dyDescent="0.25">
      <c r="B680" s="181"/>
      <c r="C680" s="181"/>
      <c r="D680" s="181"/>
      <c r="O680" s="180"/>
      <c r="P680" s="184"/>
      <c r="Q680" s="184"/>
    </row>
    <row r="681" spans="2:17" x14ac:dyDescent="0.25">
      <c r="B681" s="181"/>
      <c r="C681" s="181"/>
      <c r="D681" s="181"/>
      <c r="O681" s="180"/>
      <c r="P681" s="184"/>
      <c r="Q681" s="184"/>
    </row>
    <row r="682" spans="2:17" x14ac:dyDescent="0.25">
      <c r="B682" s="181"/>
      <c r="C682" s="181"/>
      <c r="D682" s="181"/>
      <c r="O682" s="180"/>
      <c r="P682" s="184"/>
      <c r="Q682" s="184"/>
    </row>
    <row r="683" spans="2:17" x14ac:dyDescent="0.25">
      <c r="B683" s="181"/>
      <c r="C683" s="181"/>
      <c r="D683" s="181"/>
      <c r="O683" s="180"/>
      <c r="P683" s="184"/>
      <c r="Q683" s="184"/>
    </row>
    <row r="684" spans="2:17" x14ac:dyDescent="0.25">
      <c r="B684" s="181"/>
      <c r="C684" s="181"/>
      <c r="D684" s="181"/>
      <c r="O684" s="180"/>
      <c r="P684" s="184"/>
      <c r="Q684" s="184"/>
    </row>
    <row r="685" spans="2:17" x14ac:dyDescent="0.25">
      <c r="B685" s="181"/>
      <c r="C685" s="181"/>
      <c r="D685" s="181"/>
      <c r="O685" s="180"/>
      <c r="P685" s="184"/>
      <c r="Q685" s="184"/>
    </row>
    <row r="686" spans="2:17" x14ac:dyDescent="0.25">
      <c r="B686" s="181"/>
      <c r="C686" s="181"/>
      <c r="D686" s="181"/>
      <c r="O686" s="180"/>
      <c r="P686" s="184"/>
      <c r="Q686" s="184"/>
    </row>
    <row r="687" spans="2:17" x14ac:dyDescent="0.25">
      <c r="B687" s="181"/>
      <c r="C687" s="181"/>
      <c r="D687" s="181"/>
      <c r="O687" s="180"/>
      <c r="P687" s="184"/>
      <c r="Q687" s="184"/>
    </row>
    <row r="688" spans="2:17" x14ac:dyDescent="0.25">
      <c r="B688" s="181"/>
      <c r="C688" s="181"/>
      <c r="D688" s="181"/>
      <c r="O688" s="180"/>
      <c r="P688" s="184"/>
      <c r="Q688" s="184"/>
    </row>
    <row r="689" spans="2:17" x14ac:dyDescent="0.25">
      <c r="B689" s="181"/>
      <c r="C689" s="181"/>
      <c r="D689" s="181"/>
      <c r="O689" s="180"/>
      <c r="P689" s="184"/>
      <c r="Q689" s="184"/>
    </row>
    <row r="690" spans="2:17" x14ac:dyDescent="0.25">
      <c r="B690" s="181"/>
      <c r="C690" s="181"/>
      <c r="D690" s="181"/>
      <c r="O690" s="180"/>
      <c r="P690" s="184"/>
      <c r="Q690" s="184"/>
    </row>
    <row r="691" spans="2:17" x14ac:dyDescent="0.25">
      <c r="B691" s="181"/>
      <c r="C691" s="181"/>
      <c r="D691" s="181"/>
      <c r="O691" s="180"/>
      <c r="P691" s="184"/>
      <c r="Q691" s="184"/>
    </row>
    <row r="692" spans="2:17" x14ac:dyDescent="0.25">
      <c r="B692" s="181"/>
      <c r="C692" s="181"/>
      <c r="D692" s="181"/>
      <c r="O692" s="180"/>
      <c r="P692" s="184"/>
      <c r="Q692" s="184"/>
    </row>
    <row r="693" spans="2:17" x14ac:dyDescent="0.25">
      <c r="B693" s="181"/>
      <c r="C693" s="181"/>
      <c r="D693" s="181"/>
      <c r="O693" s="180"/>
      <c r="P693" s="184"/>
      <c r="Q693" s="184"/>
    </row>
    <row r="694" spans="2:17" x14ac:dyDescent="0.25">
      <c r="B694" s="181"/>
      <c r="C694" s="181"/>
      <c r="D694" s="181"/>
      <c r="O694" s="180"/>
      <c r="P694" s="184"/>
      <c r="Q694" s="184"/>
    </row>
    <row r="695" spans="2:17" x14ac:dyDescent="0.25">
      <c r="B695" s="181"/>
      <c r="C695" s="181"/>
      <c r="D695" s="181"/>
      <c r="O695" s="180"/>
      <c r="P695" s="184"/>
      <c r="Q695" s="184"/>
    </row>
    <row r="696" spans="2:17" x14ac:dyDescent="0.25">
      <c r="B696" s="181"/>
      <c r="C696" s="181"/>
      <c r="D696" s="181"/>
      <c r="O696" s="180"/>
      <c r="P696" s="184"/>
      <c r="Q696" s="184"/>
    </row>
    <row r="697" spans="2:17" x14ac:dyDescent="0.25">
      <c r="B697" s="181"/>
      <c r="C697" s="181"/>
      <c r="D697" s="181"/>
      <c r="O697" s="180"/>
      <c r="P697" s="184"/>
      <c r="Q697" s="184"/>
    </row>
    <row r="698" spans="2:17" x14ac:dyDescent="0.25">
      <c r="B698" s="181"/>
      <c r="C698" s="181"/>
      <c r="D698" s="181"/>
      <c r="O698" s="180"/>
      <c r="P698" s="184"/>
      <c r="Q698" s="184"/>
    </row>
    <row r="699" spans="2:17" x14ac:dyDescent="0.25">
      <c r="B699" s="181"/>
      <c r="C699" s="181"/>
      <c r="D699" s="181"/>
      <c r="O699" s="180"/>
      <c r="P699" s="184"/>
      <c r="Q699" s="184"/>
    </row>
    <row r="700" spans="2:17" x14ac:dyDescent="0.25">
      <c r="B700" s="181"/>
      <c r="C700" s="181"/>
      <c r="D700" s="181"/>
      <c r="O700" s="180"/>
      <c r="P700" s="184"/>
      <c r="Q700" s="184"/>
    </row>
    <row r="701" spans="2:17" x14ac:dyDescent="0.25">
      <c r="B701" s="181"/>
      <c r="C701" s="181"/>
      <c r="D701" s="181"/>
      <c r="O701" s="180"/>
      <c r="P701" s="184"/>
      <c r="Q701" s="184"/>
    </row>
    <row r="702" spans="2:17" x14ac:dyDescent="0.25">
      <c r="B702" s="181"/>
      <c r="C702" s="181"/>
      <c r="D702" s="181"/>
      <c r="O702" s="180"/>
      <c r="P702" s="184"/>
      <c r="Q702" s="184"/>
    </row>
    <row r="703" spans="2:17" x14ac:dyDescent="0.25">
      <c r="B703" s="181"/>
      <c r="C703" s="181"/>
      <c r="D703" s="181"/>
      <c r="O703" s="180"/>
      <c r="P703" s="184"/>
      <c r="Q703" s="184"/>
    </row>
    <row r="704" spans="2:17" x14ac:dyDescent="0.25">
      <c r="B704" s="181"/>
      <c r="C704" s="181"/>
      <c r="D704" s="181"/>
      <c r="O704" s="180"/>
      <c r="P704" s="184"/>
      <c r="Q704" s="184"/>
    </row>
    <row r="705" spans="2:17" x14ac:dyDescent="0.25">
      <c r="B705" s="181"/>
      <c r="C705" s="181"/>
      <c r="D705" s="181"/>
      <c r="O705" s="180"/>
      <c r="P705" s="184"/>
      <c r="Q705" s="184"/>
    </row>
    <row r="706" spans="2:17" x14ac:dyDescent="0.25">
      <c r="B706" s="181"/>
      <c r="C706" s="181"/>
      <c r="D706" s="181"/>
      <c r="O706" s="180"/>
      <c r="P706" s="184"/>
      <c r="Q706" s="184"/>
    </row>
    <row r="707" spans="2:17" x14ac:dyDescent="0.25">
      <c r="B707" s="181"/>
      <c r="C707" s="181"/>
      <c r="D707" s="181"/>
      <c r="O707" s="180"/>
      <c r="P707" s="184"/>
      <c r="Q707" s="184"/>
    </row>
    <row r="708" spans="2:17" x14ac:dyDescent="0.25">
      <c r="B708" s="181"/>
      <c r="C708" s="181"/>
      <c r="D708" s="181"/>
      <c r="O708" s="180"/>
      <c r="P708" s="184"/>
      <c r="Q708" s="184"/>
    </row>
    <row r="709" spans="2:17" x14ac:dyDescent="0.25">
      <c r="B709" s="181"/>
      <c r="C709" s="181"/>
      <c r="D709" s="181"/>
      <c r="O709" s="180"/>
      <c r="P709" s="184"/>
      <c r="Q709" s="184"/>
    </row>
    <row r="710" spans="2:17" x14ac:dyDescent="0.25">
      <c r="B710" s="181"/>
      <c r="C710" s="181"/>
      <c r="D710" s="181"/>
      <c r="O710" s="180"/>
      <c r="P710" s="184"/>
      <c r="Q710" s="184"/>
    </row>
    <row r="711" spans="2:17" x14ac:dyDescent="0.25">
      <c r="B711" s="181"/>
      <c r="C711" s="181"/>
      <c r="D711" s="181"/>
      <c r="O711" s="180"/>
      <c r="P711" s="184"/>
      <c r="Q711" s="184"/>
    </row>
    <row r="712" spans="2:17" x14ac:dyDescent="0.25">
      <c r="B712" s="181"/>
      <c r="C712" s="181"/>
      <c r="D712" s="181"/>
      <c r="O712" s="180"/>
      <c r="P712" s="184"/>
      <c r="Q712" s="184"/>
    </row>
    <row r="713" spans="2:17" x14ac:dyDescent="0.25">
      <c r="B713" s="181"/>
      <c r="C713" s="181"/>
      <c r="D713" s="181"/>
      <c r="O713" s="180"/>
      <c r="P713" s="184"/>
      <c r="Q713" s="184"/>
    </row>
    <row r="714" spans="2:17" x14ac:dyDescent="0.25">
      <c r="B714" s="181"/>
      <c r="C714" s="181"/>
      <c r="D714" s="181"/>
      <c r="O714" s="180"/>
      <c r="P714" s="184"/>
      <c r="Q714" s="184"/>
    </row>
    <row r="715" spans="2:17" x14ac:dyDescent="0.25">
      <c r="B715" s="181"/>
      <c r="C715" s="181"/>
      <c r="D715" s="181"/>
      <c r="O715" s="180"/>
      <c r="P715" s="184"/>
      <c r="Q715" s="184"/>
    </row>
    <row r="716" spans="2:17" x14ac:dyDescent="0.25">
      <c r="B716" s="181"/>
      <c r="C716" s="181"/>
      <c r="D716" s="181"/>
      <c r="O716" s="180"/>
      <c r="P716" s="184"/>
      <c r="Q716" s="184"/>
    </row>
    <row r="717" spans="2:17" x14ac:dyDescent="0.25">
      <c r="B717" s="181"/>
      <c r="C717" s="181"/>
      <c r="D717" s="181"/>
      <c r="O717" s="180"/>
      <c r="P717" s="184"/>
      <c r="Q717" s="184"/>
    </row>
    <row r="718" spans="2:17" x14ac:dyDescent="0.25">
      <c r="B718" s="181"/>
      <c r="C718" s="181"/>
      <c r="D718" s="181"/>
      <c r="O718" s="180"/>
      <c r="P718" s="184"/>
      <c r="Q718" s="184"/>
    </row>
    <row r="719" spans="2:17" x14ac:dyDescent="0.25">
      <c r="B719" s="181"/>
      <c r="C719" s="181"/>
      <c r="D719" s="181"/>
      <c r="O719" s="180"/>
      <c r="P719" s="184"/>
      <c r="Q719" s="184"/>
    </row>
    <row r="720" spans="2:17" x14ac:dyDescent="0.25">
      <c r="B720" s="181"/>
      <c r="C720" s="181"/>
      <c r="D720" s="181"/>
      <c r="O720" s="180"/>
      <c r="P720" s="184"/>
      <c r="Q720" s="184"/>
    </row>
    <row r="721" spans="2:17" x14ac:dyDescent="0.25">
      <c r="B721" s="181"/>
      <c r="C721" s="181"/>
      <c r="D721" s="181"/>
      <c r="O721" s="180"/>
      <c r="P721" s="184"/>
      <c r="Q721" s="184"/>
    </row>
    <row r="722" spans="2:17" x14ac:dyDescent="0.25">
      <c r="B722" s="181"/>
      <c r="C722" s="181"/>
      <c r="D722" s="181"/>
      <c r="O722" s="180"/>
      <c r="P722" s="184"/>
      <c r="Q722" s="184"/>
    </row>
    <row r="723" spans="2:17" x14ac:dyDescent="0.25">
      <c r="B723" s="181"/>
      <c r="C723" s="181"/>
      <c r="D723" s="181"/>
      <c r="O723" s="180"/>
      <c r="P723" s="184"/>
      <c r="Q723" s="184"/>
    </row>
    <row r="724" spans="2:17" x14ac:dyDescent="0.25">
      <c r="B724" s="181"/>
      <c r="C724" s="181"/>
      <c r="D724" s="181"/>
      <c r="O724" s="180"/>
      <c r="P724" s="184"/>
      <c r="Q724" s="184"/>
    </row>
    <row r="725" spans="2:17" x14ac:dyDescent="0.25">
      <c r="B725" s="181"/>
      <c r="C725" s="181"/>
      <c r="D725" s="181"/>
      <c r="O725" s="180"/>
      <c r="P725" s="184"/>
      <c r="Q725" s="184"/>
    </row>
    <row r="726" spans="2:17" x14ac:dyDescent="0.25">
      <c r="B726" s="181"/>
      <c r="C726" s="181"/>
      <c r="D726" s="181"/>
      <c r="O726" s="180"/>
      <c r="P726" s="184"/>
      <c r="Q726" s="184"/>
    </row>
    <row r="727" spans="2:17" x14ac:dyDescent="0.25">
      <c r="B727" s="181"/>
      <c r="C727" s="181"/>
      <c r="D727" s="181"/>
      <c r="O727" s="180"/>
      <c r="P727" s="184"/>
      <c r="Q727" s="184"/>
    </row>
    <row r="728" spans="2:17" x14ac:dyDescent="0.25">
      <c r="B728" s="181"/>
      <c r="C728" s="181"/>
      <c r="D728" s="181"/>
      <c r="O728" s="180"/>
      <c r="P728" s="184"/>
      <c r="Q728" s="184"/>
    </row>
    <row r="729" spans="2:17" x14ac:dyDescent="0.25">
      <c r="B729" s="181"/>
      <c r="C729" s="181"/>
      <c r="D729" s="181"/>
      <c r="O729" s="180"/>
      <c r="P729" s="184"/>
      <c r="Q729" s="184"/>
    </row>
    <row r="730" spans="2:17" x14ac:dyDescent="0.25">
      <c r="B730" s="181"/>
      <c r="C730" s="181"/>
      <c r="D730" s="181"/>
      <c r="O730" s="180"/>
      <c r="P730" s="184"/>
      <c r="Q730" s="184"/>
    </row>
    <row r="731" spans="2:17" x14ac:dyDescent="0.25">
      <c r="B731" s="181"/>
      <c r="C731" s="181"/>
      <c r="D731" s="181"/>
      <c r="O731" s="180"/>
      <c r="P731" s="184"/>
      <c r="Q731" s="184"/>
    </row>
    <row r="732" spans="2:17" x14ac:dyDescent="0.25">
      <c r="B732" s="181"/>
      <c r="C732" s="181"/>
      <c r="D732" s="181"/>
      <c r="O732" s="180"/>
      <c r="P732" s="184"/>
      <c r="Q732" s="184"/>
    </row>
    <row r="733" spans="2:17" x14ac:dyDescent="0.25">
      <c r="B733" s="181"/>
      <c r="C733" s="181"/>
      <c r="D733" s="181"/>
      <c r="O733" s="180"/>
      <c r="P733" s="184"/>
      <c r="Q733" s="184"/>
    </row>
    <row r="734" spans="2:17" x14ac:dyDescent="0.25">
      <c r="B734" s="181"/>
      <c r="C734" s="181"/>
      <c r="D734" s="181"/>
      <c r="O734" s="180"/>
      <c r="P734" s="184"/>
      <c r="Q734" s="184"/>
    </row>
    <row r="735" spans="2:17" x14ac:dyDescent="0.25">
      <c r="B735" s="181"/>
      <c r="C735" s="181"/>
      <c r="D735" s="181"/>
      <c r="O735" s="180"/>
      <c r="P735" s="184"/>
      <c r="Q735" s="184"/>
    </row>
    <row r="736" spans="2:17" x14ac:dyDescent="0.25">
      <c r="B736" s="181"/>
      <c r="C736" s="181"/>
      <c r="D736" s="181"/>
      <c r="O736" s="180"/>
      <c r="P736" s="184"/>
      <c r="Q736" s="184"/>
    </row>
    <row r="737" spans="2:17" x14ac:dyDescent="0.25">
      <c r="B737" s="181"/>
      <c r="C737" s="181"/>
      <c r="D737" s="181"/>
      <c r="O737" s="180"/>
      <c r="P737" s="184"/>
      <c r="Q737" s="184"/>
    </row>
    <row r="738" spans="2:17" x14ac:dyDescent="0.25">
      <c r="B738" s="181"/>
      <c r="C738" s="181"/>
      <c r="D738" s="181"/>
      <c r="O738" s="180"/>
      <c r="P738" s="184"/>
      <c r="Q738" s="184"/>
    </row>
    <row r="739" spans="2:17" x14ac:dyDescent="0.25">
      <c r="B739" s="181"/>
      <c r="C739" s="181"/>
      <c r="D739" s="181"/>
      <c r="O739" s="180"/>
      <c r="P739" s="184"/>
      <c r="Q739" s="184"/>
    </row>
    <row r="740" spans="2:17" x14ac:dyDescent="0.25">
      <c r="B740" s="181"/>
      <c r="C740" s="181"/>
      <c r="D740" s="181"/>
      <c r="O740" s="180"/>
      <c r="P740" s="184"/>
      <c r="Q740" s="184"/>
    </row>
    <row r="741" spans="2:17" x14ac:dyDescent="0.25">
      <c r="B741" s="181"/>
      <c r="C741" s="181"/>
      <c r="D741" s="181"/>
      <c r="O741" s="180"/>
      <c r="P741" s="184"/>
      <c r="Q741" s="184"/>
    </row>
    <row r="742" spans="2:17" x14ac:dyDescent="0.25">
      <c r="B742" s="181"/>
      <c r="C742" s="181"/>
      <c r="D742" s="181"/>
      <c r="O742" s="180"/>
      <c r="P742" s="184"/>
      <c r="Q742" s="184"/>
    </row>
    <row r="743" spans="2:17" x14ac:dyDescent="0.25">
      <c r="B743" s="181"/>
      <c r="C743" s="181"/>
      <c r="D743" s="181"/>
      <c r="O743" s="180"/>
      <c r="P743" s="184"/>
      <c r="Q743" s="184"/>
    </row>
    <row r="744" spans="2:17" x14ac:dyDescent="0.25">
      <c r="B744" s="181"/>
      <c r="C744" s="181"/>
      <c r="D744" s="181"/>
      <c r="O744" s="180"/>
      <c r="P744" s="184"/>
      <c r="Q744" s="184"/>
    </row>
    <row r="745" spans="2:17" x14ac:dyDescent="0.25">
      <c r="B745" s="181"/>
      <c r="C745" s="181"/>
      <c r="D745" s="181"/>
      <c r="O745" s="180"/>
      <c r="P745" s="184"/>
      <c r="Q745" s="184"/>
    </row>
    <row r="746" spans="2:17" x14ac:dyDescent="0.25">
      <c r="B746" s="181"/>
      <c r="C746" s="181"/>
      <c r="D746" s="181"/>
      <c r="O746" s="180"/>
      <c r="P746" s="184"/>
      <c r="Q746" s="184"/>
    </row>
    <row r="747" spans="2:17" x14ac:dyDescent="0.25">
      <c r="B747" s="181"/>
      <c r="C747" s="181"/>
      <c r="D747" s="181"/>
      <c r="O747" s="180"/>
      <c r="P747" s="184"/>
      <c r="Q747" s="184"/>
    </row>
    <row r="748" spans="2:17" x14ac:dyDescent="0.25">
      <c r="B748" s="181"/>
      <c r="C748" s="181"/>
      <c r="D748" s="181"/>
      <c r="O748" s="180"/>
      <c r="P748" s="184"/>
      <c r="Q748" s="184"/>
    </row>
    <row r="749" spans="2:17" x14ac:dyDescent="0.25">
      <c r="B749" s="181"/>
      <c r="C749" s="181"/>
      <c r="D749" s="181"/>
      <c r="O749" s="180"/>
      <c r="P749" s="184"/>
      <c r="Q749" s="184"/>
    </row>
    <row r="750" spans="2:17" x14ac:dyDescent="0.25">
      <c r="B750" s="181"/>
      <c r="C750" s="181"/>
      <c r="D750" s="181"/>
      <c r="O750" s="180"/>
      <c r="P750" s="184"/>
      <c r="Q750" s="184"/>
    </row>
    <row r="751" spans="2:17" x14ac:dyDescent="0.25">
      <c r="B751" s="181"/>
      <c r="C751" s="181"/>
      <c r="D751" s="181"/>
      <c r="O751" s="180"/>
      <c r="P751" s="184"/>
      <c r="Q751" s="184"/>
    </row>
    <row r="752" spans="2:17" x14ac:dyDescent="0.25">
      <c r="B752" s="181"/>
      <c r="C752" s="181"/>
      <c r="D752" s="181"/>
      <c r="O752" s="180"/>
      <c r="P752" s="184"/>
      <c r="Q752" s="184"/>
    </row>
    <row r="753" spans="2:17" x14ac:dyDescent="0.25">
      <c r="B753" s="181"/>
      <c r="C753" s="181"/>
      <c r="D753" s="181"/>
      <c r="O753" s="180"/>
      <c r="P753" s="184"/>
      <c r="Q753" s="184"/>
    </row>
    <row r="754" spans="2:17" x14ac:dyDescent="0.25">
      <c r="B754" s="181"/>
      <c r="C754" s="181"/>
      <c r="D754" s="181"/>
      <c r="O754" s="180"/>
      <c r="P754" s="184"/>
      <c r="Q754" s="184"/>
    </row>
    <row r="755" spans="2:17" x14ac:dyDescent="0.25">
      <c r="B755" s="181"/>
      <c r="C755" s="181"/>
      <c r="D755" s="181"/>
      <c r="O755" s="180"/>
      <c r="P755" s="184"/>
      <c r="Q755" s="184"/>
    </row>
    <row r="756" spans="2:17" x14ac:dyDescent="0.25">
      <c r="B756" s="181"/>
      <c r="C756" s="181"/>
      <c r="D756" s="181"/>
      <c r="O756" s="180"/>
      <c r="P756" s="184"/>
      <c r="Q756" s="184"/>
    </row>
    <row r="757" spans="2:17" x14ac:dyDescent="0.25">
      <c r="B757" s="181"/>
      <c r="C757" s="181"/>
      <c r="D757" s="181"/>
      <c r="O757" s="180"/>
      <c r="P757" s="184"/>
      <c r="Q757" s="184"/>
    </row>
    <row r="758" spans="2:17" x14ac:dyDescent="0.25">
      <c r="B758" s="181"/>
      <c r="C758" s="181"/>
      <c r="D758" s="181"/>
      <c r="O758" s="180"/>
      <c r="P758" s="184"/>
      <c r="Q758" s="184"/>
    </row>
    <row r="759" spans="2:17" x14ac:dyDescent="0.25">
      <c r="B759" s="181"/>
      <c r="C759" s="181"/>
      <c r="D759" s="181"/>
      <c r="O759" s="180"/>
      <c r="P759" s="184"/>
      <c r="Q759" s="184"/>
    </row>
    <row r="760" spans="2:17" x14ac:dyDescent="0.25">
      <c r="B760" s="181"/>
      <c r="C760" s="181"/>
      <c r="D760" s="181"/>
      <c r="O760" s="180"/>
      <c r="P760" s="184"/>
      <c r="Q760" s="184"/>
    </row>
    <row r="761" spans="2:17" x14ac:dyDescent="0.25">
      <c r="B761" s="181"/>
      <c r="C761" s="181"/>
      <c r="D761" s="181"/>
      <c r="O761" s="180"/>
      <c r="P761" s="184"/>
      <c r="Q761" s="184"/>
    </row>
    <row r="762" spans="2:17" x14ac:dyDescent="0.25">
      <c r="B762" s="181"/>
      <c r="C762" s="181"/>
      <c r="D762" s="181"/>
      <c r="O762" s="180"/>
      <c r="P762" s="184"/>
      <c r="Q762" s="184"/>
    </row>
    <row r="763" spans="2:17" x14ac:dyDescent="0.25">
      <c r="B763" s="181"/>
      <c r="C763" s="181"/>
      <c r="D763" s="181"/>
      <c r="O763" s="180"/>
      <c r="P763" s="184"/>
      <c r="Q763" s="184"/>
    </row>
    <row r="764" spans="2:17" x14ac:dyDescent="0.25">
      <c r="B764" s="181"/>
      <c r="C764" s="181"/>
      <c r="D764" s="181"/>
      <c r="O764" s="180"/>
      <c r="P764" s="184"/>
      <c r="Q764" s="184"/>
    </row>
    <row r="765" spans="2:17" x14ac:dyDescent="0.25">
      <c r="B765" s="181"/>
      <c r="C765" s="181"/>
      <c r="D765" s="181"/>
      <c r="O765" s="180"/>
      <c r="P765" s="184"/>
      <c r="Q765" s="184"/>
    </row>
    <row r="766" spans="2:17" x14ac:dyDescent="0.25">
      <c r="B766" s="181"/>
      <c r="C766" s="181"/>
      <c r="D766" s="181"/>
      <c r="O766" s="180"/>
      <c r="P766" s="184"/>
      <c r="Q766" s="184"/>
    </row>
    <row r="767" spans="2:17" x14ac:dyDescent="0.25">
      <c r="B767" s="181"/>
      <c r="C767" s="181"/>
      <c r="D767" s="181"/>
      <c r="O767" s="180"/>
      <c r="P767" s="184"/>
      <c r="Q767" s="184"/>
    </row>
    <row r="768" spans="2:17" x14ac:dyDescent="0.25">
      <c r="B768" s="181"/>
      <c r="C768" s="181"/>
      <c r="D768" s="181"/>
      <c r="O768" s="180"/>
      <c r="P768" s="184"/>
      <c r="Q768" s="184"/>
    </row>
    <row r="769" spans="2:17" x14ac:dyDescent="0.25">
      <c r="B769" s="181"/>
      <c r="C769" s="181"/>
      <c r="D769" s="181"/>
      <c r="O769" s="180"/>
      <c r="P769" s="184"/>
      <c r="Q769" s="184"/>
    </row>
    <row r="770" spans="2:17" x14ac:dyDescent="0.25">
      <c r="B770" s="181"/>
      <c r="C770" s="181"/>
      <c r="D770" s="181"/>
      <c r="O770" s="180"/>
      <c r="P770" s="184"/>
      <c r="Q770" s="184"/>
    </row>
    <row r="771" spans="2:17" x14ac:dyDescent="0.25">
      <c r="B771" s="181"/>
      <c r="C771" s="181"/>
      <c r="D771" s="181"/>
      <c r="O771" s="180"/>
      <c r="P771" s="184"/>
      <c r="Q771" s="184"/>
    </row>
    <row r="772" spans="2:17" x14ac:dyDescent="0.25">
      <c r="B772" s="181"/>
      <c r="C772" s="181"/>
      <c r="D772" s="181"/>
      <c r="O772" s="180"/>
      <c r="P772" s="184"/>
      <c r="Q772" s="184"/>
    </row>
    <row r="773" spans="2:17" x14ac:dyDescent="0.25">
      <c r="B773" s="181"/>
      <c r="C773" s="181"/>
      <c r="D773" s="181"/>
      <c r="O773" s="180"/>
      <c r="P773" s="184"/>
      <c r="Q773" s="184"/>
    </row>
    <row r="774" spans="2:17" x14ac:dyDescent="0.25">
      <c r="B774" s="181"/>
      <c r="C774" s="181"/>
      <c r="D774" s="181"/>
      <c r="O774" s="180"/>
      <c r="P774" s="184"/>
      <c r="Q774" s="184"/>
    </row>
    <row r="775" spans="2:17" x14ac:dyDescent="0.25">
      <c r="B775" s="181"/>
      <c r="C775" s="181"/>
      <c r="D775" s="181"/>
      <c r="O775" s="180"/>
      <c r="P775" s="184"/>
      <c r="Q775" s="184"/>
    </row>
    <row r="776" spans="2:17" x14ac:dyDescent="0.25">
      <c r="B776" s="181"/>
      <c r="C776" s="181"/>
      <c r="D776" s="181"/>
      <c r="O776" s="180"/>
      <c r="P776" s="184"/>
      <c r="Q776" s="184"/>
    </row>
    <row r="777" spans="2:17" x14ac:dyDescent="0.25">
      <c r="B777" s="181"/>
      <c r="C777" s="181"/>
      <c r="D777" s="181"/>
      <c r="O777" s="180"/>
      <c r="P777" s="184"/>
      <c r="Q777" s="184"/>
    </row>
    <row r="778" spans="2:17" x14ac:dyDescent="0.25">
      <c r="B778" s="181"/>
      <c r="C778" s="181"/>
      <c r="D778" s="181"/>
      <c r="O778" s="180"/>
      <c r="P778" s="184"/>
      <c r="Q778" s="184"/>
    </row>
    <row r="779" spans="2:17" x14ac:dyDescent="0.25">
      <c r="B779" s="181"/>
      <c r="C779" s="181"/>
      <c r="D779" s="181"/>
      <c r="O779" s="180"/>
      <c r="P779" s="184"/>
      <c r="Q779" s="184"/>
    </row>
    <row r="780" spans="2:17" x14ac:dyDescent="0.25">
      <c r="B780" s="181"/>
      <c r="C780" s="181"/>
      <c r="D780" s="181"/>
      <c r="O780" s="180"/>
      <c r="P780" s="184"/>
      <c r="Q780" s="184"/>
    </row>
    <row r="781" spans="2:17" x14ac:dyDescent="0.25">
      <c r="B781" s="181"/>
      <c r="C781" s="181"/>
      <c r="D781" s="181"/>
      <c r="O781" s="180"/>
      <c r="P781" s="184"/>
      <c r="Q781" s="184"/>
    </row>
    <row r="782" spans="2:17" x14ac:dyDescent="0.25">
      <c r="B782" s="181"/>
      <c r="C782" s="181"/>
      <c r="D782" s="181"/>
      <c r="O782" s="180"/>
      <c r="P782" s="184"/>
      <c r="Q782" s="184"/>
    </row>
    <row r="783" spans="2:17" x14ac:dyDescent="0.25">
      <c r="B783" s="181"/>
      <c r="C783" s="181"/>
      <c r="D783" s="181"/>
      <c r="O783" s="180"/>
      <c r="P783" s="184"/>
      <c r="Q783" s="184"/>
    </row>
    <row r="784" spans="2:17" x14ac:dyDescent="0.25">
      <c r="B784" s="181"/>
      <c r="C784" s="181"/>
      <c r="D784" s="181"/>
      <c r="O784" s="180"/>
      <c r="P784" s="184"/>
      <c r="Q784" s="184"/>
    </row>
    <row r="785" spans="2:17" x14ac:dyDescent="0.25">
      <c r="B785" s="181"/>
      <c r="C785" s="181"/>
      <c r="D785" s="181"/>
      <c r="O785" s="180"/>
      <c r="P785" s="184"/>
      <c r="Q785" s="184"/>
    </row>
    <row r="786" spans="2:17" x14ac:dyDescent="0.25">
      <c r="B786" s="181"/>
      <c r="C786" s="181"/>
      <c r="D786" s="181"/>
      <c r="O786" s="180"/>
      <c r="P786" s="184"/>
      <c r="Q786" s="184"/>
    </row>
    <row r="787" spans="2:17" x14ac:dyDescent="0.25">
      <c r="B787" s="181"/>
      <c r="C787" s="181"/>
      <c r="D787" s="181"/>
      <c r="O787" s="180"/>
      <c r="P787" s="184"/>
      <c r="Q787" s="184"/>
    </row>
    <row r="788" spans="2:17" x14ac:dyDescent="0.25">
      <c r="B788" s="181"/>
      <c r="C788" s="181"/>
      <c r="D788" s="181"/>
      <c r="O788" s="180"/>
      <c r="P788" s="184"/>
      <c r="Q788" s="184"/>
    </row>
    <row r="789" spans="2:17" x14ac:dyDescent="0.25">
      <c r="B789" s="181"/>
      <c r="C789" s="181"/>
      <c r="D789" s="181"/>
      <c r="O789" s="180"/>
      <c r="P789" s="184"/>
      <c r="Q789" s="184"/>
    </row>
    <row r="790" spans="2:17" x14ac:dyDescent="0.25">
      <c r="B790" s="181"/>
      <c r="C790" s="181"/>
      <c r="D790" s="181"/>
      <c r="O790" s="180"/>
      <c r="P790" s="184"/>
      <c r="Q790" s="184"/>
    </row>
    <row r="791" spans="2:17" x14ac:dyDescent="0.25">
      <c r="B791" s="181"/>
      <c r="C791" s="181"/>
      <c r="D791" s="181"/>
      <c r="O791" s="180"/>
      <c r="P791" s="184"/>
      <c r="Q791" s="184"/>
    </row>
    <row r="792" spans="2:17" x14ac:dyDescent="0.25">
      <c r="B792" s="181"/>
      <c r="C792" s="181"/>
      <c r="D792" s="181"/>
      <c r="O792" s="180"/>
      <c r="P792" s="184"/>
      <c r="Q792" s="184"/>
    </row>
    <row r="793" spans="2:17" x14ac:dyDescent="0.25">
      <c r="B793" s="181"/>
      <c r="C793" s="181"/>
      <c r="D793" s="181"/>
      <c r="O793" s="180"/>
      <c r="P793" s="184"/>
      <c r="Q793" s="184"/>
    </row>
    <row r="794" spans="2:17" x14ac:dyDescent="0.25">
      <c r="B794" s="181"/>
      <c r="C794" s="181"/>
      <c r="D794" s="181"/>
      <c r="O794" s="180"/>
      <c r="P794" s="184"/>
      <c r="Q794" s="184"/>
    </row>
    <row r="795" spans="2:17" x14ac:dyDescent="0.25">
      <c r="B795" s="181"/>
      <c r="C795" s="181"/>
      <c r="D795" s="181"/>
      <c r="O795" s="180"/>
      <c r="P795" s="184"/>
      <c r="Q795" s="184"/>
    </row>
    <row r="796" spans="2:17" x14ac:dyDescent="0.25">
      <c r="B796" s="181"/>
      <c r="C796" s="181"/>
      <c r="D796" s="181"/>
      <c r="O796" s="180"/>
      <c r="P796" s="184"/>
      <c r="Q796" s="184"/>
    </row>
    <row r="797" spans="2:17" x14ac:dyDescent="0.25">
      <c r="B797" s="181"/>
      <c r="C797" s="181"/>
      <c r="D797" s="181"/>
      <c r="O797" s="180"/>
      <c r="P797" s="184"/>
      <c r="Q797" s="184"/>
    </row>
    <row r="798" spans="2:17" x14ac:dyDescent="0.25">
      <c r="B798" s="181"/>
      <c r="C798" s="181"/>
      <c r="D798" s="181"/>
      <c r="O798" s="180"/>
      <c r="P798" s="184"/>
      <c r="Q798" s="184"/>
    </row>
    <row r="799" spans="2:17" x14ac:dyDescent="0.25">
      <c r="B799" s="181"/>
      <c r="C799" s="181"/>
      <c r="D799" s="181"/>
      <c r="O799" s="180"/>
      <c r="P799" s="184"/>
      <c r="Q799" s="184"/>
    </row>
    <row r="800" spans="2:17" x14ac:dyDescent="0.25">
      <c r="B800" s="181"/>
      <c r="C800" s="181"/>
      <c r="D800" s="181"/>
      <c r="O800" s="180"/>
      <c r="P800" s="184"/>
      <c r="Q800" s="184"/>
    </row>
    <row r="801" spans="2:17" x14ac:dyDescent="0.25">
      <c r="B801" s="181"/>
      <c r="C801" s="181"/>
      <c r="D801" s="181"/>
      <c r="O801" s="180"/>
      <c r="P801" s="184"/>
      <c r="Q801" s="184"/>
    </row>
    <row r="802" spans="2:17" x14ac:dyDescent="0.25">
      <c r="B802" s="181"/>
      <c r="C802" s="181"/>
      <c r="D802" s="181"/>
      <c r="O802" s="180"/>
      <c r="P802" s="184"/>
      <c r="Q802" s="184"/>
    </row>
    <row r="803" spans="2:17" x14ac:dyDescent="0.25">
      <c r="B803" s="181"/>
      <c r="C803" s="181"/>
      <c r="D803" s="181"/>
      <c r="O803" s="180"/>
      <c r="P803" s="184"/>
      <c r="Q803" s="184"/>
    </row>
    <row r="804" spans="2:17" x14ac:dyDescent="0.25">
      <c r="B804" s="181"/>
      <c r="C804" s="181"/>
      <c r="D804" s="181"/>
      <c r="O804" s="180"/>
      <c r="P804" s="184"/>
      <c r="Q804" s="184"/>
    </row>
    <row r="805" spans="2:17" x14ac:dyDescent="0.25">
      <c r="B805" s="181"/>
      <c r="C805" s="181"/>
      <c r="D805" s="181"/>
      <c r="O805" s="180"/>
      <c r="P805" s="184"/>
      <c r="Q805" s="184"/>
    </row>
    <row r="806" spans="2:17" x14ac:dyDescent="0.25">
      <c r="B806" s="181"/>
      <c r="C806" s="181"/>
      <c r="D806" s="181"/>
      <c r="O806" s="180"/>
      <c r="P806" s="184"/>
      <c r="Q806" s="184"/>
    </row>
    <row r="807" spans="2:17" x14ac:dyDescent="0.25">
      <c r="B807" s="181"/>
      <c r="C807" s="181"/>
      <c r="D807" s="181"/>
      <c r="O807" s="180"/>
      <c r="P807" s="184"/>
      <c r="Q807" s="184"/>
    </row>
    <row r="808" spans="2:17" x14ac:dyDescent="0.25">
      <c r="B808" s="181"/>
      <c r="C808" s="181"/>
      <c r="D808" s="181"/>
      <c r="O808" s="180"/>
      <c r="P808" s="184"/>
      <c r="Q808" s="184"/>
    </row>
    <row r="809" spans="2:17" x14ac:dyDescent="0.25">
      <c r="B809" s="181"/>
      <c r="C809" s="181"/>
      <c r="D809" s="181"/>
      <c r="O809" s="180"/>
      <c r="P809" s="184"/>
      <c r="Q809" s="184"/>
    </row>
    <row r="810" spans="2:17" x14ac:dyDescent="0.25">
      <c r="B810" s="181"/>
      <c r="C810" s="181"/>
      <c r="D810" s="181"/>
      <c r="O810" s="180"/>
      <c r="P810" s="184"/>
      <c r="Q810" s="184"/>
    </row>
    <row r="811" spans="2:17" x14ac:dyDescent="0.25">
      <c r="B811" s="181"/>
      <c r="C811" s="181"/>
      <c r="D811" s="181"/>
      <c r="O811" s="180"/>
      <c r="P811" s="184"/>
      <c r="Q811" s="184"/>
    </row>
    <row r="812" spans="2:17" x14ac:dyDescent="0.25">
      <c r="B812" s="181"/>
      <c r="C812" s="181"/>
      <c r="D812" s="181"/>
      <c r="O812" s="180"/>
      <c r="P812" s="184"/>
      <c r="Q812" s="184"/>
    </row>
    <row r="813" spans="2:17" x14ac:dyDescent="0.25">
      <c r="B813" s="181"/>
      <c r="C813" s="181"/>
      <c r="D813" s="181"/>
      <c r="O813" s="180"/>
      <c r="P813" s="184"/>
      <c r="Q813" s="184"/>
    </row>
    <row r="814" spans="2:17" x14ac:dyDescent="0.25">
      <c r="B814" s="181"/>
      <c r="C814" s="181"/>
      <c r="D814" s="181"/>
      <c r="O814" s="180"/>
      <c r="P814" s="184"/>
      <c r="Q814" s="184"/>
    </row>
    <row r="815" spans="2:17" x14ac:dyDescent="0.25">
      <c r="B815" s="181"/>
      <c r="C815" s="181"/>
      <c r="D815" s="181"/>
      <c r="O815" s="180"/>
      <c r="P815" s="184"/>
      <c r="Q815" s="184"/>
    </row>
    <row r="816" spans="2:17" x14ac:dyDescent="0.25">
      <c r="B816" s="181"/>
      <c r="C816" s="181"/>
      <c r="D816" s="181"/>
      <c r="O816" s="180"/>
      <c r="P816" s="184"/>
      <c r="Q816" s="184"/>
    </row>
    <row r="817" spans="2:17" x14ac:dyDescent="0.25">
      <c r="B817" s="181"/>
      <c r="C817" s="181"/>
      <c r="D817" s="181"/>
      <c r="O817" s="180"/>
      <c r="P817" s="184"/>
      <c r="Q817" s="184"/>
    </row>
    <row r="818" spans="2:17" x14ac:dyDescent="0.25">
      <c r="B818" s="181"/>
      <c r="C818" s="181"/>
      <c r="D818" s="181"/>
      <c r="O818" s="180"/>
      <c r="P818" s="184"/>
      <c r="Q818" s="184"/>
    </row>
    <row r="819" spans="2:17" x14ac:dyDescent="0.25">
      <c r="B819" s="181"/>
      <c r="C819" s="181"/>
      <c r="D819" s="181"/>
      <c r="O819" s="180"/>
      <c r="P819" s="184"/>
      <c r="Q819" s="184"/>
    </row>
    <row r="820" spans="2:17" x14ac:dyDescent="0.25">
      <c r="B820" s="181"/>
      <c r="C820" s="181"/>
      <c r="D820" s="181"/>
      <c r="O820" s="180"/>
      <c r="P820" s="184"/>
      <c r="Q820" s="184"/>
    </row>
    <row r="821" spans="2:17" x14ac:dyDescent="0.25">
      <c r="B821" s="181"/>
      <c r="C821" s="181"/>
      <c r="D821" s="181"/>
      <c r="O821" s="180"/>
      <c r="P821" s="184"/>
      <c r="Q821" s="184"/>
    </row>
    <row r="822" spans="2:17" x14ac:dyDescent="0.25">
      <c r="B822" s="181"/>
      <c r="C822" s="181"/>
      <c r="D822" s="181"/>
      <c r="O822" s="180"/>
      <c r="P822" s="184"/>
      <c r="Q822" s="184"/>
    </row>
    <row r="823" spans="2:17" x14ac:dyDescent="0.25">
      <c r="B823" s="181"/>
      <c r="C823" s="181"/>
      <c r="D823" s="181"/>
      <c r="O823" s="180"/>
      <c r="P823" s="184"/>
      <c r="Q823" s="184"/>
    </row>
    <row r="824" spans="2:17" x14ac:dyDescent="0.25">
      <c r="B824" s="181"/>
      <c r="C824" s="181"/>
      <c r="D824" s="181"/>
      <c r="O824" s="180"/>
      <c r="P824" s="184"/>
      <c r="Q824" s="184"/>
    </row>
    <row r="825" spans="2:17" x14ac:dyDescent="0.25">
      <c r="B825" s="181"/>
      <c r="C825" s="181"/>
      <c r="D825" s="181"/>
      <c r="O825" s="180"/>
      <c r="P825" s="184"/>
      <c r="Q825" s="184"/>
    </row>
    <row r="826" spans="2:17" x14ac:dyDescent="0.25">
      <c r="B826" s="181"/>
      <c r="C826" s="181"/>
      <c r="D826" s="181"/>
      <c r="O826" s="180"/>
      <c r="P826" s="184"/>
      <c r="Q826" s="184"/>
    </row>
    <row r="827" spans="2:17" x14ac:dyDescent="0.25">
      <c r="B827" s="181"/>
      <c r="C827" s="181"/>
      <c r="D827" s="181"/>
      <c r="O827" s="180"/>
      <c r="P827" s="184"/>
      <c r="Q827" s="184"/>
    </row>
    <row r="828" spans="2:17" x14ac:dyDescent="0.25">
      <c r="B828" s="181"/>
      <c r="C828" s="181"/>
      <c r="D828" s="181"/>
      <c r="O828" s="180"/>
      <c r="P828" s="184"/>
      <c r="Q828" s="184"/>
    </row>
    <row r="829" spans="2:17" x14ac:dyDescent="0.25">
      <c r="B829" s="181"/>
      <c r="C829" s="181"/>
      <c r="D829" s="181"/>
      <c r="O829" s="180"/>
      <c r="P829" s="184"/>
      <c r="Q829" s="184"/>
    </row>
    <row r="830" spans="2:17" x14ac:dyDescent="0.25">
      <c r="B830" s="181"/>
      <c r="C830" s="181"/>
      <c r="D830" s="181"/>
      <c r="O830" s="180"/>
      <c r="P830" s="184"/>
      <c r="Q830" s="184"/>
    </row>
    <row r="831" spans="2:17" x14ac:dyDescent="0.25">
      <c r="B831" s="181"/>
      <c r="C831" s="181"/>
      <c r="D831" s="181"/>
      <c r="O831" s="180"/>
      <c r="P831" s="184"/>
      <c r="Q831" s="184"/>
    </row>
    <row r="832" spans="2:17" x14ac:dyDescent="0.25">
      <c r="B832" s="181"/>
      <c r="C832" s="181"/>
      <c r="D832" s="181"/>
      <c r="O832" s="180"/>
      <c r="P832" s="184"/>
      <c r="Q832" s="184"/>
    </row>
    <row r="833" spans="2:17" x14ac:dyDescent="0.25">
      <c r="B833" s="181"/>
      <c r="C833" s="181"/>
      <c r="D833" s="181"/>
      <c r="O833" s="180"/>
      <c r="P833" s="184"/>
      <c r="Q833" s="184"/>
    </row>
    <row r="834" spans="2:17" x14ac:dyDescent="0.25">
      <c r="B834" s="181"/>
      <c r="C834" s="181"/>
      <c r="D834" s="181"/>
      <c r="O834" s="180"/>
      <c r="P834" s="184"/>
      <c r="Q834" s="184"/>
    </row>
    <row r="835" spans="2:17" x14ac:dyDescent="0.25">
      <c r="B835" s="181"/>
      <c r="C835" s="181"/>
      <c r="D835" s="181"/>
      <c r="O835" s="180"/>
      <c r="P835" s="184"/>
      <c r="Q835" s="184"/>
    </row>
    <row r="836" spans="2:17" x14ac:dyDescent="0.25">
      <c r="B836" s="181"/>
      <c r="C836" s="181"/>
      <c r="D836" s="181"/>
      <c r="O836" s="180"/>
      <c r="P836" s="184"/>
      <c r="Q836" s="184"/>
    </row>
    <row r="837" spans="2:17" x14ac:dyDescent="0.25">
      <c r="B837" s="181"/>
      <c r="C837" s="181"/>
      <c r="D837" s="181"/>
      <c r="O837" s="180"/>
      <c r="P837" s="184"/>
      <c r="Q837" s="184"/>
    </row>
    <row r="838" spans="2:17" x14ac:dyDescent="0.25">
      <c r="B838" s="181"/>
      <c r="C838" s="181"/>
      <c r="D838" s="181"/>
      <c r="O838" s="180"/>
      <c r="P838" s="184"/>
      <c r="Q838" s="184"/>
    </row>
    <row r="839" spans="2:17" x14ac:dyDescent="0.25">
      <c r="B839" s="181"/>
      <c r="C839" s="181"/>
      <c r="D839" s="181"/>
      <c r="O839" s="180"/>
      <c r="P839" s="184"/>
      <c r="Q839" s="184"/>
    </row>
    <row r="840" spans="2:17" x14ac:dyDescent="0.25">
      <c r="B840" s="181"/>
      <c r="C840" s="181"/>
      <c r="D840" s="181"/>
      <c r="O840" s="180"/>
      <c r="P840" s="184"/>
      <c r="Q840" s="184"/>
    </row>
    <row r="841" spans="2:17" x14ac:dyDescent="0.25">
      <c r="B841" s="181"/>
      <c r="C841" s="181"/>
      <c r="D841" s="181"/>
      <c r="O841" s="180"/>
      <c r="P841" s="184"/>
      <c r="Q841" s="184"/>
    </row>
    <row r="842" spans="2:17" x14ac:dyDescent="0.25">
      <c r="B842" s="181"/>
      <c r="C842" s="181"/>
      <c r="D842" s="181"/>
      <c r="O842" s="180"/>
      <c r="P842" s="184"/>
      <c r="Q842" s="184"/>
    </row>
    <row r="843" spans="2:17" x14ac:dyDescent="0.25">
      <c r="B843" s="181"/>
      <c r="C843" s="181"/>
      <c r="D843" s="181"/>
      <c r="O843" s="180"/>
      <c r="P843" s="184"/>
      <c r="Q843" s="184"/>
    </row>
    <row r="844" spans="2:17" x14ac:dyDescent="0.25">
      <c r="B844" s="181"/>
      <c r="C844" s="181"/>
      <c r="D844" s="181"/>
      <c r="O844" s="180"/>
      <c r="P844" s="184"/>
      <c r="Q844" s="184"/>
    </row>
    <row r="845" spans="2:17" x14ac:dyDescent="0.25">
      <c r="B845" s="181"/>
      <c r="C845" s="181"/>
      <c r="D845" s="181"/>
      <c r="O845" s="180"/>
      <c r="P845" s="184"/>
      <c r="Q845" s="184"/>
    </row>
    <row r="846" spans="2:17" x14ac:dyDescent="0.25">
      <c r="B846" s="181"/>
      <c r="C846" s="181"/>
      <c r="D846" s="181"/>
      <c r="O846" s="180"/>
      <c r="P846" s="184"/>
      <c r="Q846" s="184"/>
    </row>
    <row r="847" spans="2:17" x14ac:dyDescent="0.25">
      <c r="B847" s="181"/>
      <c r="C847" s="181"/>
      <c r="D847" s="181"/>
      <c r="O847" s="180"/>
      <c r="P847" s="184"/>
      <c r="Q847" s="184"/>
    </row>
    <row r="848" spans="2:17" x14ac:dyDescent="0.25">
      <c r="B848" s="181"/>
      <c r="C848" s="181"/>
      <c r="D848" s="181"/>
      <c r="O848" s="180"/>
      <c r="P848" s="184"/>
      <c r="Q848" s="184"/>
    </row>
    <row r="849" spans="2:17" x14ac:dyDescent="0.25">
      <c r="B849" s="181"/>
      <c r="C849" s="181"/>
      <c r="D849" s="181"/>
      <c r="O849" s="180"/>
      <c r="P849" s="184"/>
      <c r="Q849" s="184"/>
    </row>
    <row r="850" spans="2:17" x14ac:dyDescent="0.25">
      <c r="B850" s="181"/>
      <c r="C850" s="181"/>
      <c r="D850" s="181"/>
      <c r="O850" s="180"/>
      <c r="P850" s="184"/>
      <c r="Q850" s="184"/>
    </row>
    <row r="851" spans="2:17" x14ac:dyDescent="0.25">
      <c r="B851" s="181"/>
      <c r="C851" s="181"/>
      <c r="D851" s="181"/>
      <c r="O851" s="180"/>
      <c r="P851" s="184"/>
      <c r="Q851" s="184"/>
    </row>
    <row r="852" spans="2:17" x14ac:dyDescent="0.25">
      <c r="B852" s="181"/>
      <c r="C852" s="181"/>
      <c r="D852" s="181"/>
      <c r="O852" s="180"/>
      <c r="P852" s="184"/>
      <c r="Q852" s="184"/>
    </row>
    <row r="853" spans="2:17" x14ac:dyDescent="0.25">
      <c r="B853" s="181"/>
      <c r="C853" s="181"/>
      <c r="D853" s="181"/>
      <c r="O853" s="180"/>
      <c r="P853" s="184"/>
      <c r="Q853" s="184"/>
    </row>
    <row r="854" spans="2:17" x14ac:dyDescent="0.25">
      <c r="B854" s="181"/>
      <c r="C854" s="181"/>
      <c r="D854" s="181"/>
      <c r="O854" s="180"/>
      <c r="P854" s="184"/>
      <c r="Q854" s="184"/>
    </row>
    <row r="855" spans="2:17" x14ac:dyDescent="0.25">
      <c r="B855" s="181"/>
      <c r="C855" s="181"/>
      <c r="D855" s="181"/>
      <c r="O855" s="180"/>
      <c r="P855" s="184"/>
      <c r="Q855" s="184"/>
    </row>
    <row r="856" spans="2:17" x14ac:dyDescent="0.25">
      <c r="B856" s="181"/>
      <c r="C856" s="181"/>
      <c r="D856" s="181"/>
      <c r="O856" s="180"/>
      <c r="P856" s="184"/>
      <c r="Q856" s="184"/>
    </row>
    <row r="857" spans="2:17" x14ac:dyDescent="0.25">
      <c r="B857" s="181"/>
      <c r="C857" s="181"/>
      <c r="D857" s="181"/>
      <c r="O857" s="180"/>
      <c r="P857" s="184"/>
      <c r="Q857" s="184"/>
    </row>
    <row r="858" spans="2:17" x14ac:dyDescent="0.25">
      <c r="B858" s="181"/>
      <c r="C858" s="181"/>
      <c r="D858" s="181"/>
      <c r="O858" s="180"/>
      <c r="P858" s="184"/>
      <c r="Q858" s="184"/>
    </row>
    <row r="859" spans="2:17" x14ac:dyDescent="0.25">
      <c r="B859" s="181"/>
      <c r="C859" s="181"/>
      <c r="D859" s="181"/>
      <c r="O859" s="180"/>
      <c r="P859" s="184"/>
      <c r="Q859" s="184"/>
    </row>
    <row r="860" spans="2:17" x14ac:dyDescent="0.25">
      <c r="B860" s="181"/>
      <c r="C860" s="181"/>
      <c r="D860" s="181"/>
      <c r="O860" s="180"/>
      <c r="P860" s="184"/>
      <c r="Q860" s="184"/>
    </row>
    <row r="861" spans="2:17" x14ac:dyDescent="0.25">
      <c r="B861" s="181"/>
      <c r="C861" s="181"/>
      <c r="D861" s="181"/>
      <c r="O861" s="180"/>
      <c r="P861" s="184"/>
      <c r="Q861" s="184"/>
    </row>
    <row r="862" spans="2:17" x14ac:dyDescent="0.25">
      <c r="B862" s="181"/>
      <c r="C862" s="181"/>
      <c r="D862" s="181"/>
      <c r="O862" s="180"/>
      <c r="P862" s="184"/>
      <c r="Q862" s="184"/>
    </row>
    <row r="863" spans="2:17" x14ac:dyDescent="0.25">
      <c r="B863" s="181"/>
      <c r="C863" s="181"/>
      <c r="D863" s="181"/>
      <c r="O863" s="180"/>
      <c r="P863" s="184"/>
      <c r="Q863" s="184"/>
    </row>
    <row r="864" spans="2:17" x14ac:dyDescent="0.25">
      <c r="B864" s="181"/>
      <c r="C864" s="181"/>
      <c r="D864" s="181"/>
      <c r="O864" s="180"/>
      <c r="P864" s="184"/>
      <c r="Q864" s="184"/>
    </row>
    <row r="865" spans="2:17" x14ac:dyDescent="0.25">
      <c r="B865" s="181"/>
      <c r="C865" s="181"/>
      <c r="D865" s="181"/>
      <c r="O865" s="180"/>
      <c r="P865" s="184"/>
      <c r="Q865" s="184"/>
    </row>
    <row r="866" spans="2:17" x14ac:dyDescent="0.25">
      <c r="B866" s="181"/>
      <c r="C866" s="181"/>
      <c r="D866" s="181"/>
      <c r="O866" s="180"/>
      <c r="P866" s="184"/>
      <c r="Q866" s="184"/>
    </row>
    <row r="867" spans="2:17" x14ac:dyDescent="0.25">
      <c r="B867" s="181"/>
      <c r="C867" s="181"/>
      <c r="D867" s="181"/>
      <c r="O867" s="180"/>
      <c r="P867" s="184"/>
      <c r="Q867" s="184"/>
    </row>
    <row r="868" spans="2:17" x14ac:dyDescent="0.25">
      <c r="B868" s="181"/>
      <c r="C868" s="181"/>
      <c r="D868" s="181"/>
      <c r="O868" s="180"/>
      <c r="P868" s="184"/>
      <c r="Q868" s="184"/>
    </row>
    <row r="869" spans="2:17" x14ac:dyDescent="0.25">
      <c r="B869" s="181"/>
      <c r="C869" s="181"/>
      <c r="D869" s="181"/>
      <c r="O869" s="180"/>
      <c r="P869" s="184"/>
      <c r="Q869" s="184"/>
    </row>
    <row r="870" spans="2:17" x14ac:dyDescent="0.25">
      <c r="B870" s="181"/>
      <c r="C870" s="181"/>
      <c r="D870" s="181"/>
      <c r="O870" s="180"/>
      <c r="P870" s="184"/>
      <c r="Q870" s="184"/>
    </row>
    <row r="871" spans="2:17" x14ac:dyDescent="0.25">
      <c r="B871" s="181"/>
      <c r="C871" s="181"/>
      <c r="D871" s="181"/>
      <c r="O871" s="180"/>
      <c r="P871" s="184"/>
      <c r="Q871" s="184"/>
    </row>
    <row r="872" spans="2:17" x14ac:dyDescent="0.25">
      <c r="B872" s="181"/>
      <c r="C872" s="181"/>
      <c r="D872" s="181"/>
      <c r="O872" s="180"/>
      <c r="P872" s="184"/>
      <c r="Q872" s="184"/>
    </row>
    <row r="873" spans="2:17" x14ac:dyDescent="0.25">
      <c r="B873" s="181"/>
      <c r="C873" s="181"/>
      <c r="D873" s="181"/>
      <c r="O873" s="180"/>
      <c r="P873" s="184"/>
      <c r="Q873" s="184"/>
    </row>
    <row r="874" spans="2:17" x14ac:dyDescent="0.25">
      <c r="B874" s="181"/>
      <c r="C874" s="181"/>
      <c r="D874" s="181"/>
      <c r="O874" s="180"/>
      <c r="P874" s="184"/>
      <c r="Q874" s="184"/>
    </row>
    <row r="875" spans="2:17" x14ac:dyDescent="0.25">
      <c r="B875" s="181"/>
      <c r="C875" s="181"/>
      <c r="D875" s="181"/>
      <c r="O875" s="180"/>
      <c r="P875" s="184"/>
      <c r="Q875" s="184"/>
    </row>
    <row r="876" spans="2:17" x14ac:dyDescent="0.25">
      <c r="B876" s="181"/>
      <c r="C876" s="181"/>
      <c r="D876" s="181"/>
      <c r="O876" s="180"/>
      <c r="P876" s="184"/>
      <c r="Q876" s="184"/>
    </row>
    <row r="877" spans="2:17" x14ac:dyDescent="0.25">
      <c r="B877" s="181"/>
      <c r="C877" s="181"/>
      <c r="D877" s="181"/>
      <c r="O877" s="180"/>
      <c r="P877" s="184"/>
      <c r="Q877" s="184"/>
    </row>
    <row r="878" spans="2:17" x14ac:dyDescent="0.25">
      <c r="B878" s="181"/>
      <c r="C878" s="181"/>
      <c r="D878" s="181"/>
      <c r="O878" s="180"/>
      <c r="P878" s="184"/>
      <c r="Q878" s="184"/>
    </row>
    <row r="879" spans="2:17" x14ac:dyDescent="0.25">
      <c r="B879" s="181"/>
      <c r="C879" s="181"/>
      <c r="D879" s="181"/>
      <c r="O879" s="180"/>
      <c r="P879" s="184"/>
      <c r="Q879" s="184"/>
    </row>
    <row r="880" spans="2:17" x14ac:dyDescent="0.25">
      <c r="B880" s="181"/>
      <c r="C880" s="181"/>
      <c r="D880" s="181"/>
      <c r="O880" s="180"/>
      <c r="P880" s="184"/>
      <c r="Q880" s="184"/>
    </row>
    <row r="881" spans="2:17" x14ac:dyDescent="0.25">
      <c r="B881" s="181"/>
      <c r="C881" s="181"/>
      <c r="D881" s="181"/>
      <c r="O881" s="180"/>
      <c r="P881" s="184"/>
      <c r="Q881" s="184"/>
    </row>
    <row r="882" spans="2:17" x14ac:dyDescent="0.25">
      <c r="B882" s="181"/>
      <c r="C882" s="181"/>
      <c r="D882" s="181"/>
      <c r="O882" s="180"/>
      <c r="P882" s="184"/>
      <c r="Q882" s="184"/>
    </row>
    <row r="883" spans="2:17" x14ac:dyDescent="0.25">
      <c r="B883" s="181"/>
      <c r="C883" s="181"/>
      <c r="D883" s="181"/>
      <c r="O883" s="180"/>
      <c r="P883" s="184"/>
      <c r="Q883" s="184"/>
    </row>
    <row r="884" spans="2:17" x14ac:dyDescent="0.25">
      <c r="B884" s="181"/>
      <c r="C884" s="181"/>
      <c r="D884" s="181"/>
      <c r="O884" s="180"/>
      <c r="P884" s="184"/>
      <c r="Q884" s="184"/>
    </row>
    <row r="885" spans="2:17" x14ac:dyDescent="0.25">
      <c r="B885" s="181"/>
      <c r="C885" s="181"/>
      <c r="D885" s="181"/>
      <c r="O885" s="180"/>
      <c r="P885" s="184"/>
      <c r="Q885" s="184"/>
    </row>
    <row r="886" spans="2:17" x14ac:dyDescent="0.25">
      <c r="B886" s="181"/>
      <c r="C886" s="181"/>
      <c r="D886" s="181"/>
      <c r="O886" s="180"/>
      <c r="P886" s="184"/>
      <c r="Q886" s="184"/>
    </row>
    <row r="887" spans="2:17" x14ac:dyDescent="0.25">
      <c r="B887" s="181"/>
      <c r="C887" s="181"/>
      <c r="D887" s="181"/>
      <c r="O887" s="180"/>
      <c r="P887" s="184"/>
      <c r="Q887" s="184"/>
    </row>
    <row r="888" spans="2:17" x14ac:dyDescent="0.25">
      <c r="B888" s="181"/>
      <c r="C888" s="181"/>
      <c r="D888" s="181"/>
      <c r="O888" s="180"/>
      <c r="P888" s="184"/>
      <c r="Q888" s="184"/>
    </row>
    <row r="889" spans="2:17" x14ac:dyDescent="0.25">
      <c r="B889" s="181"/>
      <c r="C889" s="181"/>
      <c r="D889" s="181"/>
      <c r="O889" s="180"/>
      <c r="P889" s="184"/>
      <c r="Q889" s="184"/>
    </row>
    <row r="890" spans="2:17" x14ac:dyDescent="0.25">
      <c r="B890" s="181"/>
      <c r="C890" s="181"/>
      <c r="D890" s="181"/>
      <c r="O890" s="180"/>
      <c r="P890" s="184"/>
      <c r="Q890" s="184"/>
    </row>
    <row r="891" spans="2:17" x14ac:dyDescent="0.25">
      <c r="B891" s="181"/>
      <c r="C891" s="181"/>
      <c r="D891" s="181"/>
      <c r="O891" s="180"/>
      <c r="P891" s="184"/>
      <c r="Q891" s="184"/>
    </row>
    <row r="892" spans="2:17" x14ac:dyDescent="0.25">
      <c r="B892" s="181"/>
      <c r="C892" s="181"/>
      <c r="D892" s="181"/>
      <c r="O892" s="180"/>
      <c r="P892" s="184"/>
      <c r="Q892" s="184"/>
    </row>
    <row r="893" spans="2:17" x14ac:dyDescent="0.25">
      <c r="B893" s="181"/>
      <c r="C893" s="181"/>
      <c r="D893" s="181"/>
      <c r="O893" s="180"/>
      <c r="P893" s="184"/>
      <c r="Q893" s="184"/>
    </row>
    <row r="894" spans="2:17" x14ac:dyDescent="0.25">
      <c r="B894" s="181"/>
      <c r="C894" s="181"/>
      <c r="D894" s="181"/>
      <c r="O894" s="180"/>
      <c r="P894" s="184"/>
      <c r="Q894" s="184"/>
    </row>
    <row r="895" spans="2:17" x14ac:dyDescent="0.25">
      <c r="B895" s="181"/>
      <c r="C895" s="181"/>
      <c r="D895" s="181"/>
      <c r="O895" s="180"/>
      <c r="P895" s="184"/>
      <c r="Q895" s="184"/>
    </row>
    <row r="896" spans="2:17" x14ac:dyDescent="0.25">
      <c r="B896" s="181"/>
      <c r="C896" s="181"/>
      <c r="D896" s="181"/>
      <c r="O896" s="180"/>
      <c r="P896" s="184"/>
      <c r="Q896" s="184"/>
    </row>
    <row r="897" spans="2:17" x14ac:dyDescent="0.25">
      <c r="B897" s="181"/>
      <c r="C897" s="181"/>
      <c r="D897" s="181"/>
      <c r="O897" s="180"/>
      <c r="P897" s="184"/>
      <c r="Q897" s="184"/>
    </row>
    <row r="898" spans="2:17" x14ac:dyDescent="0.25">
      <c r="B898" s="181"/>
      <c r="C898" s="181"/>
      <c r="D898" s="181"/>
      <c r="O898" s="180"/>
      <c r="P898" s="184"/>
      <c r="Q898" s="184"/>
    </row>
    <row r="899" spans="2:17" x14ac:dyDescent="0.25">
      <c r="B899" s="181"/>
      <c r="C899" s="181"/>
      <c r="D899" s="181"/>
      <c r="O899" s="180"/>
      <c r="P899" s="184"/>
      <c r="Q899" s="184"/>
    </row>
    <row r="900" spans="2:17" x14ac:dyDescent="0.25">
      <c r="B900" s="181"/>
      <c r="C900" s="181"/>
      <c r="D900" s="181"/>
      <c r="O900" s="180"/>
      <c r="P900" s="184"/>
      <c r="Q900" s="184"/>
    </row>
    <row r="901" spans="2:17" x14ac:dyDescent="0.25">
      <c r="B901" s="181"/>
      <c r="C901" s="181"/>
      <c r="D901" s="181"/>
      <c r="O901" s="180"/>
      <c r="P901" s="184"/>
      <c r="Q901" s="184"/>
    </row>
    <row r="902" spans="2:17" x14ac:dyDescent="0.25">
      <c r="B902" s="181"/>
      <c r="C902" s="181"/>
      <c r="D902" s="181"/>
      <c r="O902" s="180"/>
      <c r="P902" s="184"/>
      <c r="Q902" s="184"/>
    </row>
    <row r="903" spans="2:17" x14ac:dyDescent="0.25">
      <c r="B903" s="181"/>
      <c r="C903" s="181"/>
      <c r="D903" s="181"/>
      <c r="O903" s="180"/>
      <c r="P903" s="184"/>
      <c r="Q903" s="184"/>
    </row>
    <row r="904" spans="2:17" x14ac:dyDescent="0.25">
      <c r="B904" s="181"/>
      <c r="C904" s="181"/>
      <c r="D904" s="181"/>
      <c r="O904" s="180"/>
      <c r="P904" s="184"/>
      <c r="Q904" s="184"/>
    </row>
    <row r="905" spans="2:17" x14ac:dyDescent="0.25">
      <c r="B905" s="181"/>
      <c r="C905" s="181"/>
      <c r="D905" s="181"/>
      <c r="O905" s="180"/>
      <c r="P905" s="184"/>
      <c r="Q905" s="184"/>
    </row>
    <row r="906" spans="2:17" x14ac:dyDescent="0.25">
      <c r="B906" s="181"/>
      <c r="C906" s="181"/>
      <c r="D906" s="181"/>
      <c r="O906" s="180"/>
      <c r="P906" s="184"/>
      <c r="Q906" s="184"/>
    </row>
    <row r="907" spans="2:17" x14ac:dyDescent="0.25">
      <c r="B907" s="181"/>
      <c r="C907" s="181"/>
      <c r="D907" s="181"/>
      <c r="O907" s="180"/>
      <c r="P907" s="184"/>
      <c r="Q907" s="184"/>
    </row>
    <row r="908" spans="2:17" x14ac:dyDescent="0.25">
      <c r="B908" s="181"/>
      <c r="C908" s="181"/>
      <c r="D908" s="181"/>
      <c r="O908" s="180"/>
      <c r="P908" s="184"/>
      <c r="Q908" s="184"/>
    </row>
    <row r="909" spans="2:17" x14ac:dyDescent="0.25">
      <c r="B909" s="181"/>
      <c r="C909" s="181"/>
      <c r="D909" s="181"/>
      <c r="O909" s="180"/>
      <c r="P909" s="184"/>
      <c r="Q909" s="184"/>
    </row>
    <row r="910" spans="2:17" x14ac:dyDescent="0.25">
      <c r="B910" s="181"/>
      <c r="C910" s="181"/>
      <c r="D910" s="181"/>
      <c r="O910" s="180"/>
      <c r="P910" s="184"/>
      <c r="Q910" s="184"/>
    </row>
    <row r="911" spans="2:17" x14ac:dyDescent="0.25">
      <c r="B911" s="181"/>
      <c r="C911" s="181"/>
      <c r="D911" s="181"/>
      <c r="O911" s="180"/>
      <c r="P911" s="184"/>
      <c r="Q911" s="184"/>
    </row>
    <row r="912" spans="2:17" x14ac:dyDescent="0.25">
      <c r="B912" s="181"/>
      <c r="C912" s="181"/>
      <c r="D912" s="181"/>
      <c r="O912" s="180"/>
      <c r="P912" s="184"/>
      <c r="Q912" s="184"/>
    </row>
    <row r="913" spans="2:17" x14ac:dyDescent="0.25">
      <c r="B913" s="181"/>
      <c r="C913" s="181"/>
      <c r="D913" s="181"/>
      <c r="O913" s="180"/>
      <c r="P913" s="184"/>
      <c r="Q913" s="184"/>
    </row>
    <row r="914" spans="2:17" x14ac:dyDescent="0.25">
      <c r="B914" s="181"/>
      <c r="C914" s="181"/>
      <c r="D914" s="181"/>
      <c r="O914" s="180"/>
      <c r="P914" s="184"/>
      <c r="Q914" s="184"/>
    </row>
    <row r="915" spans="2:17" x14ac:dyDescent="0.25">
      <c r="B915" s="181"/>
      <c r="C915" s="181"/>
      <c r="D915" s="181"/>
      <c r="O915" s="180"/>
      <c r="P915" s="184"/>
      <c r="Q915" s="184"/>
    </row>
    <row r="916" spans="2:17" x14ac:dyDescent="0.25">
      <c r="B916" s="181"/>
      <c r="C916" s="181"/>
      <c r="D916" s="181"/>
      <c r="O916" s="180"/>
      <c r="P916" s="184"/>
      <c r="Q916" s="184"/>
    </row>
    <row r="917" spans="2:17" x14ac:dyDescent="0.25">
      <c r="B917" s="181"/>
      <c r="C917" s="181"/>
      <c r="D917" s="181"/>
      <c r="O917" s="180"/>
      <c r="P917" s="184"/>
      <c r="Q917" s="184"/>
    </row>
    <row r="918" spans="2:17" x14ac:dyDescent="0.25">
      <c r="B918" s="181"/>
      <c r="C918" s="181"/>
      <c r="D918" s="181"/>
      <c r="O918" s="180"/>
      <c r="P918" s="184"/>
      <c r="Q918" s="184"/>
    </row>
    <row r="919" spans="2:17" x14ac:dyDescent="0.25">
      <c r="B919" s="181"/>
      <c r="C919" s="181"/>
      <c r="D919" s="181"/>
      <c r="O919" s="180"/>
      <c r="P919" s="184"/>
      <c r="Q919" s="184"/>
    </row>
    <row r="920" spans="2:17" x14ac:dyDescent="0.25">
      <c r="B920" s="181"/>
      <c r="C920" s="181"/>
      <c r="D920" s="181"/>
      <c r="O920" s="180"/>
      <c r="P920" s="184"/>
      <c r="Q920" s="184"/>
    </row>
    <row r="921" spans="2:17" x14ac:dyDescent="0.25">
      <c r="B921" s="181"/>
      <c r="C921" s="181"/>
      <c r="D921" s="181"/>
      <c r="O921" s="180"/>
      <c r="P921" s="184"/>
      <c r="Q921" s="184"/>
    </row>
    <row r="922" spans="2:17" x14ac:dyDescent="0.25">
      <c r="B922" s="181"/>
      <c r="C922" s="181"/>
      <c r="D922" s="181"/>
      <c r="O922" s="180"/>
      <c r="P922" s="184"/>
      <c r="Q922" s="184"/>
    </row>
    <row r="923" spans="2:17" x14ac:dyDescent="0.25">
      <c r="B923" s="181"/>
      <c r="C923" s="181"/>
      <c r="D923" s="181"/>
      <c r="O923" s="180"/>
      <c r="P923" s="184"/>
      <c r="Q923" s="184"/>
    </row>
    <row r="924" spans="2:17" x14ac:dyDescent="0.25">
      <c r="B924" s="181"/>
      <c r="C924" s="181"/>
      <c r="D924" s="181"/>
      <c r="O924" s="180"/>
      <c r="P924" s="184"/>
      <c r="Q924" s="184"/>
    </row>
    <row r="925" spans="2:17" x14ac:dyDescent="0.25">
      <c r="B925" s="181"/>
      <c r="C925" s="181"/>
      <c r="D925" s="181"/>
      <c r="O925" s="180"/>
      <c r="P925" s="184"/>
      <c r="Q925" s="184"/>
    </row>
    <row r="926" spans="2:17" x14ac:dyDescent="0.25">
      <c r="B926" s="181"/>
      <c r="C926" s="181"/>
      <c r="D926" s="181"/>
      <c r="O926" s="180"/>
      <c r="P926" s="184"/>
      <c r="Q926" s="184"/>
    </row>
    <row r="927" spans="2:17" x14ac:dyDescent="0.25">
      <c r="B927" s="181"/>
      <c r="C927" s="181"/>
      <c r="D927" s="181"/>
      <c r="O927" s="180"/>
      <c r="P927" s="184"/>
      <c r="Q927" s="184"/>
    </row>
    <row r="928" spans="2:17" x14ac:dyDescent="0.25">
      <c r="B928" s="181"/>
      <c r="C928" s="181"/>
      <c r="D928" s="181"/>
      <c r="O928" s="180"/>
      <c r="P928" s="184"/>
      <c r="Q928" s="184"/>
    </row>
    <row r="929" spans="2:17" x14ac:dyDescent="0.25">
      <c r="B929" s="181"/>
      <c r="C929" s="181"/>
      <c r="D929" s="181"/>
      <c r="O929" s="180"/>
      <c r="P929" s="184"/>
      <c r="Q929" s="184"/>
    </row>
    <row r="930" spans="2:17" x14ac:dyDescent="0.25">
      <c r="B930" s="181"/>
      <c r="C930" s="181"/>
      <c r="D930" s="181"/>
      <c r="O930" s="180"/>
      <c r="P930" s="184"/>
      <c r="Q930" s="184"/>
    </row>
    <row r="931" spans="2:17" x14ac:dyDescent="0.25">
      <c r="B931" s="181"/>
      <c r="C931" s="181"/>
      <c r="D931" s="181"/>
      <c r="O931" s="180"/>
      <c r="P931" s="184"/>
      <c r="Q931" s="184"/>
    </row>
    <row r="932" spans="2:17" x14ac:dyDescent="0.25">
      <c r="B932" s="181"/>
      <c r="C932" s="181"/>
      <c r="D932" s="181"/>
      <c r="O932" s="180"/>
      <c r="P932" s="184"/>
      <c r="Q932" s="184"/>
    </row>
    <row r="933" spans="2:17" x14ac:dyDescent="0.25">
      <c r="B933" s="181"/>
      <c r="C933" s="181"/>
      <c r="D933" s="181"/>
      <c r="O933" s="180"/>
      <c r="P933" s="184"/>
      <c r="Q933" s="184"/>
    </row>
    <row r="934" spans="2:17" x14ac:dyDescent="0.25">
      <c r="B934" s="181"/>
      <c r="C934" s="181"/>
      <c r="D934" s="181"/>
      <c r="O934" s="180"/>
      <c r="P934" s="184"/>
      <c r="Q934" s="184"/>
    </row>
    <row r="935" spans="2:17" x14ac:dyDescent="0.25">
      <c r="B935" s="181"/>
      <c r="C935" s="181"/>
      <c r="D935" s="181"/>
      <c r="O935" s="180"/>
      <c r="P935" s="184"/>
      <c r="Q935" s="184"/>
    </row>
    <row r="936" spans="2:17" x14ac:dyDescent="0.25">
      <c r="B936" s="181"/>
      <c r="C936" s="181"/>
      <c r="D936" s="181"/>
      <c r="O936" s="180"/>
      <c r="P936" s="184"/>
      <c r="Q936" s="184"/>
    </row>
    <row r="937" spans="2:17" x14ac:dyDescent="0.25">
      <c r="B937" s="181"/>
      <c r="C937" s="181"/>
      <c r="D937" s="181"/>
      <c r="O937" s="180"/>
      <c r="P937" s="184"/>
      <c r="Q937" s="184"/>
    </row>
    <row r="938" spans="2:17" x14ac:dyDescent="0.25">
      <c r="B938" s="181"/>
      <c r="C938" s="181"/>
      <c r="D938" s="181"/>
      <c r="O938" s="180"/>
      <c r="P938" s="184"/>
      <c r="Q938" s="184"/>
    </row>
    <row r="939" spans="2:17" x14ac:dyDescent="0.25">
      <c r="B939" s="181"/>
      <c r="C939" s="181"/>
      <c r="D939" s="181"/>
      <c r="O939" s="180"/>
      <c r="P939" s="184"/>
      <c r="Q939" s="184"/>
    </row>
    <row r="940" spans="2:17" x14ac:dyDescent="0.25">
      <c r="B940" s="181"/>
      <c r="C940" s="181"/>
      <c r="D940" s="181"/>
      <c r="O940" s="180"/>
      <c r="P940" s="184"/>
      <c r="Q940" s="184"/>
    </row>
    <row r="941" spans="2:17" x14ac:dyDescent="0.25">
      <c r="B941" s="181"/>
      <c r="C941" s="181"/>
      <c r="D941" s="181"/>
      <c r="O941" s="180"/>
      <c r="P941" s="184"/>
      <c r="Q941" s="184"/>
    </row>
    <row r="942" spans="2:17" x14ac:dyDescent="0.25">
      <c r="B942" s="181"/>
      <c r="C942" s="181"/>
      <c r="D942" s="181"/>
      <c r="O942" s="180"/>
      <c r="P942" s="184"/>
      <c r="Q942" s="184"/>
    </row>
    <row r="943" spans="2:17" x14ac:dyDescent="0.25">
      <c r="B943" s="181"/>
      <c r="C943" s="181"/>
      <c r="D943" s="181"/>
      <c r="O943" s="180"/>
      <c r="P943" s="184"/>
      <c r="Q943" s="184"/>
    </row>
    <row r="944" spans="2:17" x14ac:dyDescent="0.25">
      <c r="B944" s="181"/>
      <c r="C944" s="181"/>
      <c r="D944" s="181"/>
      <c r="O944" s="180"/>
      <c r="P944" s="184"/>
      <c r="Q944" s="184"/>
    </row>
    <row r="945" spans="2:17" x14ac:dyDescent="0.25">
      <c r="B945" s="181"/>
      <c r="C945" s="181"/>
      <c r="D945" s="181"/>
      <c r="O945" s="180"/>
      <c r="P945" s="184"/>
      <c r="Q945" s="184"/>
    </row>
    <row r="946" spans="2:17" x14ac:dyDescent="0.25">
      <c r="B946" s="181"/>
      <c r="C946" s="181"/>
      <c r="D946" s="181"/>
      <c r="O946" s="180"/>
      <c r="P946" s="184"/>
      <c r="Q946" s="184"/>
    </row>
    <row r="947" spans="2:17" x14ac:dyDescent="0.25">
      <c r="B947" s="181"/>
      <c r="C947" s="181"/>
      <c r="D947" s="181"/>
      <c r="O947" s="180"/>
      <c r="P947" s="184"/>
      <c r="Q947" s="184"/>
    </row>
    <row r="948" spans="2:17" x14ac:dyDescent="0.25">
      <c r="B948" s="181"/>
      <c r="C948" s="181"/>
      <c r="D948" s="181"/>
      <c r="O948" s="180"/>
      <c r="P948" s="184"/>
      <c r="Q948" s="184"/>
    </row>
    <row r="949" spans="2:17" x14ac:dyDescent="0.25">
      <c r="B949" s="181"/>
      <c r="C949" s="181"/>
      <c r="D949" s="181"/>
      <c r="O949" s="180"/>
      <c r="P949" s="184"/>
      <c r="Q949" s="184"/>
    </row>
    <row r="950" spans="2:17" x14ac:dyDescent="0.25">
      <c r="B950" s="181"/>
      <c r="C950" s="181"/>
      <c r="D950" s="181"/>
      <c r="O950" s="180"/>
      <c r="P950" s="184"/>
      <c r="Q950" s="184"/>
    </row>
    <row r="951" spans="2:17" x14ac:dyDescent="0.25">
      <c r="B951" s="181"/>
      <c r="C951" s="181"/>
      <c r="D951" s="181"/>
      <c r="O951" s="180"/>
      <c r="P951" s="184"/>
      <c r="Q951" s="184"/>
    </row>
    <row r="952" spans="2:17" x14ac:dyDescent="0.25">
      <c r="B952" s="181"/>
      <c r="C952" s="181"/>
      <c r="D952" s="181"/>
      <c r="O952" s="180"/>
      <c r="P952" s="184"/>
      <c r="Q952" s="184"/>
    </row>
    <row r="953" spans="2:17" x14ac:dyDescent="0.25">
      <c r="B953" s="181"/>
      <c r="C953" s="181"/>
      <c r="D953" s="181"/>
      <c r="O953" s="180"/>
      <c r="P953" s="184"/>
      <c r="Q953" s="184"/>
    </row>
    <row r="954" spans="2:17" x14ac:dyDescent="0.25">
      <c r="B954" s="181"/>
      <c r="C954" s="181"/>
      <c r="D954" s="181"/>
      <c r="O954" s="180"/>
      <c r="P954" s="184"/>
      <c r="Q954" s="184"/>
    </row>
    <row r="955" spans="2:17" x14ac:dyDescent="0.25">
      <c r="B955" s="181"/>
      <c r="C955" s="181"/>
      <c r="D955" s="181"/>
      <c r="O955" s="180"/>
      <c r="P955" s="184"/>
      <c r="Q955" s="184"/>
    </row>
    <row r="956" spans="2:17" x14ac:dyDescent="0.25">
      <c r="B956" s="181"/>
      <c r="C956" s="181"/>
      <c r="D956" s="181"/>
      <c r="O956" s="180"/>
      <c r="P956" s="184"/>
      <c r="Q956" s="184"/>
    </row>
    <row r="957" spans="2:17" x14ac:dyDescent="0.25">
      <c r="B957" s="181"/>
      <c r="C957" s="181"/>
      <c r="D957" s="181"/>
      <c r="O957" s="180"/>
      <c r="P957" s="184"/>
      <c r="Q957" s="184"/>
    </row>
    <row r="958" spans="2:17" x14ac:dyDescent="0.25">
      <c r="B958" s="181"/>
      <c r="C958" s="181"/>
      <c r="D958" s="181"/>
      <c r="O958" s="180"/>
      <c r="P958" s="184"/>
      <c r="Q958" s="184"/>
    </row>
    <row r="959" spans="2:17" x14ac:dyDescent="0.25">
      <c r="B959" s="181"/>
      <c r="C959" s="181"/>
      <c r="D959" s="181"/>
      <c r="O959" s="180"/>
      <c r="P959" s="184"/>
      <c r="Q959" s="184"/>
    </row>
    <row r="960" spans="2:17" x14ac:dyDescent="0.25">
      <c r="B960" s="181"/>
      <c r="C960" s="181"/>
      <c r="D960" s="181"/>
      <c r="O960" s="180"/>
      <c r="P960" s="184"/>
      <c r="Q960" s="184"/>
    </row>
    <row r="961" spans="2:17" x14ac:dyDescent="0.25">
      <c r="B961" s="181"/>
      <c r="C961" s="181"/>
      <c r="D961" s="181"/>
      <c r="O961" s="180"/>
      <c r="P961" s="184"/>
      <c r="Q961" s="184"/>
    </row>
    <row r="962" spans="2:17" x14ac:dyDescent="0.25">
      <c r="B962" s="181"/>
      <c r="C962" s="181"/>
      <c r="D962" s="181"/>
      <c r="O962" s="180"/>
      <c r="P962" s="184"/>
      <c r="Q962" s="184"/>
    </row>
    <row r="963" spans="2:17" x14ac:dyDescent="0.25">
      <c r="B963" s="181"/>
      <c r="C963" s="181"/>
      <c r="D963" s="181"/>
      <c r="O963" s="180"/>
      <c r="P963" s="184"/>
      <c r="Q963" s="184"/>
    </row>
    <row r="964" spans="2:17" x14ac:dyDescent="0.25">
      <c r="B964" s="181"/>
      <c r="C964" s="181"/>
      <c r="D964" s="181"/>
      <c r="O964" s="180"/>
      <c r="P964" s="184"/>
      <c r="Q964" s="184"/>
    </row>
    <row r="965" spans="2:17" x14ac:dyDescent="0.25">
      <c r="B965" s="181"/>
      <c r="C965" s="181"/>
      <c r="D965" s="181"/>
      <c r="O965" s="180"/>
      <c r="P965" s="184"/>
      <c r="Q965" s="184"/>
    </row>
    <row r="966" spans="2:17" x14ac:dyDescent="0.25">
      <c r="B966" s="181"/>
      <c r="C966" s="181"/>
      <c r="D966" s="181"/>
      <c r="O966" s="180"/>
      <c r="P966" s="184"/>
      <c r="Q966" s="184"/>
    </row>
    <row r="967" spans="2:17" x14ac:dyDescent="0.25">
      <c r="B967" s="181"/>
      <c r="C967" s="181"/>
      <c r="D967" s="181"/>
      <c r="O967" s="180"/>
      <c r="P967" s="184"/>
      <c r="Q967" s="184"/>
    </row>
    <row r="968" spans="2:17" x14ac:dyDescent="0.25">
      <c r="B968" s="181"/>
      <c r="C968" s="181"/>
      <c r="D968" s="181"/>
      <c r="O968" s="180"/>
      <c r="P968" s="184"/>
      <c r="Q968" s="184"/>
    </row>
    <row r="969" spans="2:17" x14ac:dyDescent="0.25">
      <c r="B969" s="181"/>
      <c r="C969" s="181"/>
      <c r="D969" s="181"/>
      <c r="O969" s="180"/>
      <c r="P969" s="184"/>
      <c r="Q969" s="184"/>
    </row>
    <row r="970" spans="2:17" x14ac:dyDescent="0.25">
      <c r="B970" s="181"/>
      <c r="C970" s="181"/>
      <c r="D970" s="181"/>
      <c r="O970" s="180"/>
      <c r="P970" s="184"/>
      <c r="Q970" s="184"/>
    </row>
    <row r="971" spans="2:17" x14ac:dyDescent="0.25">
      <c r="B971" s="181"/>
      <c r="C971" s="181"/>
      <c r="D971" s="181"/>
      <c r="O971" s="180"/>
      <c r="P971" s="184"/>
      <c r="Q971" s="184"/>
    </row>
    <row r="972" spans="2:17" x14ac:dyDescent="0.25">
      <c r="B972" s="181"/>
      <c r="C972" s="181"/>
      <c r="D972" s="181"/>
      <c r="O972" s="180"/>
      <c r="P972" s="184"/>
      <c r="Q972" s="184"/>
    </row>
    <row r="973" spans="2:17" x14ac:dyDescent="0.25">
      <c r="B973" s="181"/>
      <c r="C973" s="181"/>
      <c r="D973" s="181"/>
      <c r="O973" s="180"/>
      <c r="P973" s="184"/>
      <c r="Q973" s="184"/>
    </row>
    <row r="974" spans="2:17" x14ac:dyDescent="0.25">
      <c r="B974" s="181"/>
      <c r="C974" s="181"/>
      <c r="D974" s="181"/>
      <c r="O974" s="180"/>
      <c r="P974" s="184"/>
      <c r="Q974" s="184"/>
    </row>
    <row r="975" spans="2:17" x14ac:dyDescent="0.25">
      <c r="B975" s="181"/>
      <c r="C975" s="181"/>
      <c r="D975" s="181"/>
      <c r="O975" s="180"/>
      <c r="P975" s="184"/>
      <c r="Q975" s="184"/>
    </row>
    <row r="976" spans="2:17" x14ac:dyDescent="0.25">
      <c r="B976" s="181"/>
      <c r="C976" s="181"/>
      <c r="D976" s="181"/>
      <c r="O976" s="180"/>
      <c r="P976" s="184"/>
      <c r="Q976" s="184"/>
    </row>
    <row r="977" spans="2:17" x14ac:dyDescent="0.25">
      <c r="B977" s="181"/>
      <c r="C977" s="181"/>
      <c r="D977" s="181"/>
      <c r="O977" s="180"/>
      <c r="P977" s="184"/>
      <c r="Q977" s="184"/>
    </row>
    <row r="978" spans="2:17" x14ac:dyDescent="0.25">
      <c r="B978" s="181"/>
      <c r="C978" s="181"/>
      <c r="D978" s="181"/>
      <c r="O978" s="180"/>
      <c r="P978" s="184"/>
      <c r="Q978" s="184"/>
    </row>
    <row r="979" spans="2:17" x14ac:dyDescent="0.25">
      <c r="B979" s="181"/>
      <c r="C979" s="181"/>
      <c r="D979" s="181"/>
      <c r="O979" s="180"/>
      <c r="P979" s="184"/>
      <c r="Q979" s="184"/>
    </row>
    <row r="980" spans="2:17" x14ac:dyDescent="0.25">
      <c r="B980" s="181"/>
      <c r="C980" s="181"/>
      <c r="D980" s="181"/>
      <c r="O980" s="180"/>
      <c r="P980" s="184"/>
      <c r="Q980" s="184"/>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Q972"/>
  <sheetViews>
    <sheetView showGridLines="0" topLeftCell="B1" zoomScaleNormal="100" workbookViewId="0">
      <selection activeCell="N1" sqref="N1"/>
    </sheetView>
  </sheetViews>
  <sheetFormatPr defaultColWidth="8.85546875" defaultRowHeight="15" x14ac:dyDescent="0.25"/>
  <cols>
    <col min="1" max="1" width="4.28515625" style="181" customWidth="1"/>
    <col min="2" max="2" width="21.28515625" style="180" customWidth="1"/>
    <col min="3" max="3" width="16.28515625" style="180" customWidth="1"/>
    <col min="4" max="4" width="9.7109375" style="180" customWidth="1"/>
    <col min="5" max="12" width="9.7109375" style="181" customWidth="1"/>
    <col min="13" max="13" width="12" style="181" customWidth="1"/>
    <col min="14" max="14" width="11.42578125" style="181" customWidth="1"/>
    <col min="15" max="17" width="15.28515625" style="181" customWidth="1"/>
    <col min="18" max="16384" width="8.85546875" style="181"/>
  </cols>
  <sheetData>
    <row r="1" spans="2:17" ht="21" customHeight="1" x14ac:dyDescent="0.25">
      <c r="B1" s="206" t="s">
        <v>652</v>
      </c>
      <c r="N1"/>
    </row>
    <row r="2" spans="2:17" ht="13.5" customHeight="1" x14ac:dyDescent="0.25"/>
    <row r="3" spans="2:17" ht="42.6" customHeight="1" x14ac:dyDescent="0.25">
      <c r="B3" s="418" t="s">
        <v>633</v>
      </c>
      <c r="C3" s="418"/>
      <c r="D3" s="418"/>
      <c r="E3" s="418"/>
      <c r="F3" s="418"/>
      <c r="G3" s="418"/>
      <c r="H3" s="418"/>
      <c r="I3" s="418"/>
      <c r="J3" s="418"/>
      <c r="O3" s="183"/>
      <c r="P3" s="183"/>
      <c r="Q3" s="183"/>
    </row>
    <row r="4" spans="2:17" ht="15.4" customHeight="1" x14ac:dyDescent="0.25">
      <c r="B4" s="379"/>
      <c r="C4" s="379"/>
      <c r="D4" s="379"/>
      <c r="E4" s="379"/>
      <c r="F4" s="379"/>
      <c r="G4" s="379"/>
      <c r="H4" s="379"/>
      <c r="I4" s="379"/>
      <c r="J4" s="379"/>
      <c r="O4" s="183"/>
      <c r="P4" s="183"/>
      <c r="Q4" s="183"/>
    </row>
    <row r="5" spans="2:17" ht="16.899999999999999" customHeight="1" x14ac:dyDescent="0.25">
      <c r="B5" s="381" t="s">
        <v>685</v>
      </c>
      <c r="C5" s="379"/>
      <c r="D5" s="379"/>
      <c r="E5" s="379"/>
      <c r="F5" s="379"/>
      <c r="G5" s="379"/>
      <c r="H5" s="379"/>
      <c r="I5" s="379"/>
      <c r="J5" s="379"/>
      <c r="O5" s="183"/>
      <c r="P5" s="183"/>
      <c r="Q5" s="183"/>
    </row>
    <row r="6" spans="2:17" ht="16.899999999999999" customHeight="1" x14ac:dyDescent="0.25">
      <c r="B6" s="381" t="s">
        <v>686</v>
      </c>
      <c r="C6" s="379"/>
      <c r="D6" s="379"/>
      <c r="E6" s="379"/>
      <c r="F6" s="379"/>
      <c r="G6" s="379"/>
      <c r="H6" s="379"/>
      <c r="I6" s="379"/>
      <c r="J6" s="379"/>
      <c r="O6" s="183"/>
      <c r="P6" s="183"/>
      <c r="Q6" s="183"/>
    </row>
    <row r="7" spans="2:17" ht="16.899999999999999" customHeight="1" x14ac:dyDescent="0.25">
      <c r="B7" s="381" t="s">
        <v>687</v>
      </c>
      <c r="C7" s="380"/>
      <c r="D7" s="380"/>
      <c r="E7" s="268"/>
      <c r="F7" s="268"/>
      <c r="G7" s="268"/>
      <c r="H7" s="268"/>
      <c r="I7" s="268"/>
      <c r="J7" s="268"/>
      <c r="O7" s="180"/>
      <c r="P7" s="184"/>
      <c r="Q7" s="184"/>
    </row>
    <row r="8" spans="2:17" ht="16.899999999999999" customHeight="1" x14ac:dyDescent="0.25">
      <c r="B8" s="191"/>
      <c r="C8" s="380"/>
      <c r="D8" s="380"/>
      <c r="E8" s="268"/>
      <c r="F8" s="268"/>
      <c r="G8" s="268"/>
      <c r="H8" s="268"/>
      <c r="I8" s="268"/>
      <c r="J8" s="268"/>
      <c r="O8" s="180"/>
      <c r="P8" s="184"/>
      <c r="Q8" s="184"/>
    </row>
    <row r="9" spans="2:17" ht="16.5" customHeight="1" x14ac:dyDescent="0.25">
      <c r="B9" s="386" t="s">
        <v>692</v>
      </c>
      <c r="C9" s="186"/>
      <c r="D9" s="268"/>
      <c r="E9" s="268"/>
      <c r="F9" s="268"/>
      <c r="G9" s="268"/>
      <c r="H9" s="268"/>
      <c r="I9" s="268"/>
      <c r="J9" s="268"/>
      <c r="O9" s="180"/>
      <c r="P9" s="184"/>
      <c r="Q9" s="184"/>
    </row>
    <row r="10" spans="2:17" x14ac:dyDescent="0.25">
      <c r="B10" s="252"/>
      <c r="C10" s="294"/>
      <c r="D10" s="295"/>
      <c r="E10" s="252"/>
      <c r="F10" s="252"/>
      <c r="G10" s="252"/>
      <c r="H10" s="252"/>
      <c r="I10" s="252"/>
      <c r="J10" s="252"/>
      <c r="K10" s="252"/>
      <c r="L10" s="252"/>
      <c r="M10" s="252"/>
      <c r="O10" s="180"/>
      <c r="P10" s="184"/>
      <c r="Q10" s="184"/>
    </row>
    <row r="11" spans="2:17" x14ac:dyDescent="0.25">
      <c r="B11" s="296" t="s">
        <v>543</v>
      </c>
      <c r="C11" s="294"/>
      <c r="D11" s="222"/>
      <c r="E11" s="252"/>
      <c r="F11" s="252"/>
      <c r="G11" s="252"/>
      <c r="H11" s="252"/>
      <c r="I11" s="252"/>
      <c r="J11" s="252"/>
      <c r="K11" s="252"/>
      <c r="L11" s="252"/>
      <c r="M11" s="252"/>
      <c r="O11" s="180"/>
      <c r="P11" s="184"/>
      <c r="Q11" s="184"/>
    </row>
    <row r="12" spans="2:17" x14ac:dyDescent="0.25">
      <c r="B12" s="252"/>
      <c r="C12" s="294"/>
      <c r="D12" s="252"/>
      <c r="E12" s="252"/>
      <c r="F12" s="252"/>
      <c r="G12" s="252"/>
      <c r="H12" s="252"/>
      <c r="I12" s="252"/>
      <c r="J12" s="252"/>
      <c r="K12" s="252"/>
      <c r="L12" s="252"/>
      <c r="M12" s="252"/>
      <c r="O12" s="180"/>
      <c r="P12" s="184"/>
      <c r="Q12" s="184"/>
    </row>
    <row r="13" spans="2:17" x14ac:dyDescent="0.25">
      <c r="B13" s="298" t="s">
        <v>541</v>
      </c>
      <c r="C13" s="299"/>
      <c r="D13" s="300"/>
      <c r="E13" s="300"/>
      <c r="F13" s="300"/>
      <c r="G13" s="300"/>
      <c r="H13" s="300"/>
      <c r="I13" s="300"/>
      <c r="J13" s="300"/>
      <c r="K13" s="300"/>
      <c r="L13" s="300"/>
      <c r="M13" s="300"/>
      <c r="O13" s="180"/>
      <c r="P13" s="184"/>
      <c r="Q13" s="184"/>
    </row>
    <row r="14" spans="2:17" x14ac:dyDescent="0.25">
      <c r="B14" s="271"/>
      <c r="C14" s="223"/>
      <c r="D14" s="272"/>
      <c r="E14" s="272"/>
      <c r="F14" s="272"/>
      <c r="G14" s="223"/>
      <c r="H14" s="272"/>
      <c r="I14" s="272"/>
      <c r="J14" s="272"/>
      <c r="K14" s="272"/>
      <c r="L14" s="272"/>
      <c r="M14" s="273"/>
      <c r="O14" s="180"/>
      <c r="P14" s="184"/>
      <c r="Q14" s="184"/>
    </row>
    <row r="15" spans="2:17" x14ac:dyDescent="0.25">
      <c r="B15" s="197"/>
      <c r="C15" s="198"/>
      <c r="D15" s="199"/>
      <c r="E15" s="199"/>
      <c r="F15" s="199"/>
      <c r="G15" s="199"/>
      <c r="H15" s="199"/>
      <c r="I15" s="199"/>
      <c r="J15" s="199"/>
      <c r="K15" s="199"/>
      <c r="L15" s="199"/>
      <c r="M15" s="200"/>
      <c r="O15" s="180"/>
      <c r="P15" s="184"/>
      <c r="Q15" s="184"/>
    </row>
    <row r="16" spans="2:17" x14ac:dyDescent="0.25">
      <c r="B16" s="197"/>
      <c r="C16" s="198"/>
      <c r="D16" s="199"/>
      <c r="E16" s="199"/>
      <c r="F16" s="199"/>
      <c r="G16" s="199"/>
      <c r="H16" s="199"/>
      <c r="I16" s="199"/>
      <c r="J16" s="199"/>
      <c r="K16" s="199"/>
      <c r="L16" s="199"/>
      <c r="M16" s="200"/>
      <c r="O16" s="180"/>
      <c r="P16" s="184"/>
      <c r="Q16" s="184"/>
    </row>
    <row r="17" spans="2:17" x14ac:dyDescent="0.25">
      <c r="B17" s="197"/>
      <c r="C17" s="198"/>
      <c r="D17" s="199"/>
      <c r="E17" s="199"/>
      <c r="F17" s="199"/>
      <c r="G17" s="199"/>
      <c r="H17" s="199"/>
      <c r="I17" s="199"/>
      <c r="J17" s="199"/>
      <c r="K17" s="199"/>
      <c r="L17" s="199"/>
      <c r="M17" s="200"/>
      <c r="O17" s="180"/>
      <c r="P17" s="184"/>
      <c r="Q17" s="184"/>
    </row>
    <row r="18" spans="2:17" x14ac:dyDescent="0.25">
      <c r="B18" s="197"/>
      <c r="C18" s="198"/>
      <c r="D18" s="199"/>
      <c r="E18" s="199"/>
      <c r="F18" s="199"/>
      <c r="G18" s="199"/>
      <c r="H18" s="199"/>
      <c r="I18" s="199"/>
      <c r="J18" s="199"/>
      <c r="K18" s="199"/>
      <c r="L18" s="199"/>
      <c r="M18" s="200"/>
      <c r="O18" s="180"/>
      <c r="P18" s="184"/>
      <c r="Q18" s="184"/>
    </row>
    <row r="19" spans="2:17" x14ac:dyDescent="0.25">
      <c r="B19" s="197"/>
      <c r="C19" s="198"/>
      <c r="D19" s="199"/>
      <c r="E19" s="199"/>
      <c r="F19" s="199"/>
      <c r="G19" s="199"/>
      <c r="H19" s="199"/>
      <c r="I19" s="199"/>
      <c r="J19" s="199"/>
      <c r="K19" s="199"/>
      <c r="L19" s="199"/>
      <c r="M19" s="200"/>
      <c r="O19" s="180"/>
      <c r="P19" s="184"/>
      <c r="Q19" s="184"/>
    </row>
    <row r="20" spans="2:17" x14ac:dyDescent="0.25">
      <c r="B20" s="197"/>
      <c r="C20" s="198"/>
      <c r="D20" s="199"/>
      <c r="E20" s="199"/>
      <c r="F20" s="199"/>
      <c r="G20" s="199"/>
      <c r="H20" s="199"/>
      <c r="I20" s="199"/>
      <c r="J20" s="199"/>
      <c r="K20" s="199"/>
      <c r="L20" s="199"/>
      <c r="M20" s="200"/>
      <c r="O20" s="180"/>
      <c r="P20" s="184"/>
      <c r="Q20" s="184"/>
    </row>
    <row r="21" spans="2:17" x14ac:dyDescent="0.25">
      <c r="B21" s="201"/>
      <c r="C21" s="202"/>
      <c r="D21" s="203"/>
      <c r="E21" s="203"/>
      <c r="F21" s="203"/>
      <c r="G21" s="203"/>
      <c r="H21" s="203"/>
      <c r="I21" s="203"/>
      <c r="J21" s="203"/>
      <c r="K21" s="203"/>
      <c r="L21" s="203"/>
      <c r="M21" s="204"/>
      <c r="O21" s="180"/>
      <c r="P21" s="184"/>
      <c r="Q21" s="184"/>
    </row>
    <row r="22" spans="2:17" x14ac:dyDescent="0.25">
      <c r="B22" s="181"/>
      <c r="C22" s="205"/>
      <c r="D22" s="181"/>
      <c r="O22" s="180"/>
      <c r="P22" s="184"/>
      <c r="Q22" s="184"/>
    </row>
    <row r="23" spans="2:17" x14ac:dyDescent="0.25">
      <c r="O23" s="180"/>
      <c r="P23" s="184"/>
      <c r="Q23" s="184"/>
    </row>
    <row r="24" spans="2:17" x14ac:dyDescent="0.25">
      <c r="B24" s="386" t="s">
        <v>634</v>
      </c>
      <c r="C24" s="186"/>
      <c r="D24" s="181"/>
      <c r="O24" s="180"/>
      <c r="P24" s="184"/>
      <c r="Q24" s="184"/>
    </row>
    <row r="25" spans="2:17" x14ac:dyDescent="0.25">
      <c r="B25" s="192"/>
      <c r="C25" s="193"/>
      <c r="D25" s="194"/>
      <c r="E25" s="195"/>
      <c r="F25" s="195"/>
      <c r="G25" s="195"/>
      <c r="H25" s="195"/>
      <c r="I25" s="195"/>
      <c r="J25" s="195"/>
      <c r="K25" s="195"/>
      <c r="L25" s="195"/>
      <c r="M25" s="196"/>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9"/>
      <c r="H28" s="199"/>
      <c r="I28" s="199"/>
      <c r="J28" s="199"/>
      <c r="K28" s="199"/>
      <c r="L28" s="199"/>
      <c r="M28" s="200"/>
      <c r="O28" s="180"/>
      <c r="P28" s="184"/>
      <c r="Q28" s="184"/>
    </row>
    <row r="29" spans="2:17" x14ac:dyDescent="0.25">
      <c r="B29" s="197"/>
      <c r="C29" s="198"/>
      <c r="D29" s="199"/>
      <c r="E29" s="199"/>
      <c r="F29" s="199"/>
      <c r="G29" s="198"/>
      <c r="H29" s="199"/>
      <c r="I29" s="199"/>
      <c r="J29" s="199"/>
      <c r="K29" s="199"/>
      <c r="L29" s="199"/>
      <c r="M29" s="200"/>
      <c r="O29" s="180"/>
      <c r="P29" s="184"/>
      <c r="Q29" s="184"/>
    </row>
    <row r="30" spans="2:17" x14ac:dyDescent="0.25">
      <c r="B30" s="197"/>
      <c r="C30" s="198"/>
      <c r="D30" s="199"/>
      <c r="E30" s="199"/>
      <c r="F30" s="199"/>
      <c r="G30" s="199"/>
      <c r="H30" s="199"/>
      <c r="I30" s="199"/>
      <c r="J30" s="199"/>
      <c r="K30" s="199"/>
      <c r="L30" s="199"/>
      <c r="M30" s="200"/>
      <c r="O30" s="180"/>
      <c r="P30" s="184"/>
      <c r="Q30" s="184"/>
    </row>
    <row r="31" spans="2:17" x14ac:dyDescent="0.25">
      <c r="B31" s="197"/>
      <c r="C31" s="198"/>
      <c r="D31" s="199"/>
      <c r="E31" s="199"/>
      <c r="F31" s="199"/>
      <c r="G31" s="199"/>
      <c r="H31" s="199"/>
      <c r="I31" s="199"/>
      <c r="J31" s="199"/>
      <c r="K31" s="199"/>
      <c r="L31" s="199"/>
      <c r="M31" s="200"/>
      <c r="O31" s="180"/>
      <c r="P31" s="184"/>
      <c r="Q31" s="184"/>
    </row>
    <row r="32" spans="2:17" x14ac:dyDescent="0.25">
      <c r="B32" s="197"/>
      <c r="C32" s="198"/>
      <c r="D32" s="199"/>
      <c r="E32" s="199"/>
      <c r="F32" s="199"/>
      <c r="G32" s="199"/>
      <c r="H32" s="199"/>
      <c r="I32" s="199"/>
      <c r="J32" s="199"/>
      <c r="K32" s="199"/>
      <c r="L32" s="199"/>
      <c r="M32" s="200"/>
      <c r="O32" s="180"/>
      <c r="P32" s="184"/>
      <c r="Q32" s="184"/>
    </row>
    <row r="33" spans="2:17" x14ac:dyDescent="0.25">
      <c r="B33" s="197"/>
      <c r="C33" s="198"/>
      <c r="D33" s="199"/>
      <c r="E33" s="199"/>
      <c r="F33" s="199"/>
      <c r="G33" s="199"/>
      <c r="H33" s="199"/>
      <c r="I33" s="199"/>
      <c r="J33" s="199"/>
      <c r="K33" s="199"/>
      <c r="L33" s="199"/>
      <c r="M33" s="200"/>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197"/>
      <c r="C35" s="198"/>
      <c r="D35" s="199"/>
      <c r="E35" s="199"/>
      <c r="F35" s="199"/>
      <c r="G35" s="199"/>
      <c r="H35" s="199"/>
      <c r="I35" s="199"/>
      <c r="J35" s="199"/>
      <c r="K35" s="199"/>
      <c r="L35" s="199"/>
      <c r="M35" s="200"/>
      <c r="O35" s="180"/>
      <c r="P35" s="184"/>
      <c r="Q35" s="184"/>
    </row>
    <row r="36" spans="2:17" x14ac:dyDescent="0.25">
      <c r="B36" s="201"/>
      <c r="C36" s="202"/>
      <c r="D36" s="203"/>
      <c r="E36" s="203"/>
      <c r="F36" s="203"/>
      <c r="G36" s="203"/>
      <c r="H36" s="203"/>
      <c r="I36" s="203"/>
      <c r="J36" s="203"/>
      <c r="K36" s="203"/>
      <c r="L36" s="203"/>
      <c r="M36" s="204"/>
      <c r="O36" s="180"/>
      <c r="P36" s="184"/>
      <c r="Q36" s="184"/>
    </row>
    <row r="37" spans="2:17" x14ac:dyDescent="0.25">
      <c r="O37" s="180"/>
      <c r="P37" s="184"/>
      <c r="Q37" s="184"/>
    </row>
    <row r="38" spans="2:17" x14ac:dyDescent="0.25">
      <c r="O38" s="180"/>
      <c r="P38" s="184"/>
      <c r="Q38" s="184"/>
    </row>
    <row r="39" spans="2:17" x14ac:dyDescent="0.25">
      <c r="O39" s="180"/>
      <c r="P39" s="184"/>
      <c r="Q39" s="184"/>
    </row>
    <row r="40" spans="2:17" x14ac:dyDescent="0.25">
      <c r="O40" s="180"/>
      <c r="P40" s="184"/>
      <c r="Q40" s="184"/>
    </row>
    <row r="41" spans="2:17" x14ac:dyDescent="0.25">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row r="943" spans="15:17" x14ac:dyDescent="0.25">
      <c r="O943" s="180"/>
      <c r="P943" s="184"/>
      <c r="Q943" s="184"/>
    </row>
    <row r="944" spans="15:17" x14ac:dyDescent="0.25">
      <c r="O944" s="180"/>
      <c r="P944" s="184"/>
      <c r="Q944" s="184"/>
    </row>
    <row r="945" spans="15:17" x14ac:dyDescent="0.25">
      <c r="O945" s="180"/>
      <c r="P945" s="184"/>
      <c r="Q945" s="184"/>
    </row>
    <row r="946" spans="15:17" x14ac:dyDescent="0.25">
      <c r="O946" s="180"/>
      <c r="P946" s="184"/>
      <c r="Q946" s="184"/>
    </row>
    <row r="947" spans="15:17" x14ac:dyDescent="0.25">
      <c r="O947" s="180"/>
      <c r="P947" s="184"/>
      <c r="Q947" s="184"/>
    </row>
    <row r="948" spans="15:17" x14ac:dyDescent="0.25">
      <c r="O948" s="180"/>
      <c r="P948" s="184"/>
      <c r="Q948" s="184"/>
    </row>
    <row r="949" spans="15:17" x14ac:dyDescent="0.25">
      <c r="O949" s="180"/>
      <c r="P949" s="184"/>
      <c r="Q949" s="184"/>
    </row>
    <row r="950" spans="15:17" x14ac:dyDescent="0.25">
      <c r="O950" s="180"/>
      <c r="P950" s="184"/>
      <c r="Q950" s="184"/>
    </row>
    <row r="951" spans="15:17" x14ac:dyDescent="0.25">
      <c r="O951" s="180"/>
      <c r="P951" s="184"/>
      <c r="Q951" s="184"/>
    </row>
    <row r="952" spans="15:17" x14ac:dyDescent="0.25">
      <c r="O952" s="180"/>
      <c r="P952" s="184"/>
      <c r="Q952" s="184"/>
    </row>
    <row r="953" spans="15:17" x14ac:dyDescent="0.25">
      <c r="O953" s="180"/>
      <c r="P953" s="184"/>
      <c r="Q953" s="184"/>
    </row>
    <row r="954" spans="15:17" x14ac:dyDescent="0.25">
      <c r="O954" s="180"/>
      <c r="P954" s="184"/>
      <c r="Q954" s="184"/>
    </row>
    <row r="955" spans="15:17" x14ac:dyDescent="0.25">
      <c r="O955" s="180"/>
      <c r="P955" s="184"/>
      <c r="Q955" s="184"/>
    </row>
    <row r="956" spans="15:17" x14ac:dyDescent="0.25">
      <c r="O956" s="180"/>
      <c r="P956" s="184"/>
      <c r="Q956" s="184"/>
    </row>
    <row r="957" spans="15:17" x14ac:dyDescent="0.25">
      <c r="O957" s="180"/>
      <c r="P957" s="184"/>
      <c r="Q957" s="184"/>
    </row>
    <row r="958" spans="15:17" x14ac:dyDescent="0.25">
      <c r="O958" s="180"/>
      <c r="P958" s="184"/>
      <c r="Q958" s="184"/>
    </row>
    <row r="959" spans="15:17" x14ac:dyDescent="0.25">
      <c r="O959" s="180"/>
      <c r="P959" s="184"/>
      <c r="Q959" s="184"/>
    </row>
    <row r="960" spans="15:17" x14ac:dyDescent="0.25">
      <c r="O960" s="180"/>
      <c r="P960" s="184"/>
      <c r="Q960" s="184"/>
    </row>
    <row r="961" spans="15:17" x14ac:dyDescent="0.25">
      <c r="O961" s="180"/>
      <c r="P961" s="184"/>
      <c r="Q961" s="184"/>
    </row>
    <row r="962" spans="15:17" x14ac:dyDescent="0.25">
      <c r="O962" s="180"/>
      <c r="P962" s="184"/>
      <c r="Q962" s="184"/>
    </row>
    <row r="963" spans="15:17" x14ac:dyDescent="0.25">
      <c r="O963" s="180"/>
      <c r="P963" s="184"/>
      <c r="Q963" s="184"/>
    </row>
    <row r="964" spans="15:17" x14ac:dyDescent="0.25">
      <c r="O964" s="180"/>
      <c r="P964" s="184"/>
      <c r="Q964" s="184"/>
    </row>
    <row r="965" spans="15:17" x14ac:dyDescent="0.25">
      <c r="O965" s="180"/>
      <c r="P965" s="184"/>
      <c r="Q965" s="184"/>
    </row>
    <row r="966" spans="15:17" x14ac:dyDescent="0.25">
      <c r="O966" s="180"/>
      <c r="P966" s="184"/>
      <c r="Q966" s="184"/>
    </row>
    <row r="967" spans="15:17" x14ac:dyDescent="0.25">
      <c r="O967" s="180"/>
      <c r="P967" s="184"/>
      <c r="Q967" s="184"/>
    </row>
    <row r="968" spans="15:17" x14ac:dyDescent="0.25">
      <c r="O968" s="180"/>
      <c r="P968" s="184"/>
      <c r="Q968" s="184"/>
    </row>
    <row r="969" spans="15:17" x14ac:dyDescent="0.25">
      <c r="O969" s="180"/>
      <c r="P969" s="184"/>
      <c r="Q969" s="184"/>
    </row>
    <row r="970" spans="15:17" x14ac:dyDescent="0.25">
      <c r="O970" s="180"/>
      <c r="P970" s="184"/>
      <c r="Q970" s="184"/>
    </row>
    <row r="971" spans="15:17" x14ac:dyDescent="0.25">
      <c r="O971" s="180"/>
      <c r="P971" s="184"/>
      <c r="Q971" s="184"/>
    </row>
    <row r="972" spans="15:17" x14ac:dyDescent="0.25">
      <c r="O972" s="180"/>
      <c r="P972" s="184"/>
      <c r="Q972" s="184"/>
    </row>
  </sheetData>
  <mergeCells count="1">
    <mergeCell ref="B3:J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942"/>
  <sheetViews>
    <sheetView showGridLines="0" zoomScaleNormal="100" workbookViewId="0">
      <selection activeCell="N1" sqref="N1"/>
    </sheetView>
  </sheetViews>
  <sheetFormatPr defaultColWidth="8.85546875" defaultRowHeight="15" x14ac:dyDescent="0.25"/>
  <cols>
    <col min="1" max="1" width="4.28515625" style="181" customWidth="1"/>
    <col min="2" max="2" width="23.42578125" style="180" customWidth="1"/>
    <col min="3" max="3" width="26.7109375" style="180" customWidth="1"/>
    <col min="4" max="4" width="12.7109375" style="180" customWidth="1"/>
    <col min="5" max="6" width="12.7109375" style="181" customWidth="1"/>
    <col min="7" max="12" width="9.7109375" style="181" customWidth="1"/>
    <col min="13" max="13" width="12" style="181" customWidth="1"/>
    <col min="14" max="14" width="13.28515625" style="181" customWidth="1"/>
    <col min="15" max="17" width="15.28515625" style="181" customWidth="1"/>
    <col min="18" max="16384" width="8.85546875" style="181"/>
  </cols>
  <sheetData>
    <row r="1" spans="2:17" ht="21" customHeight="1" x14ac:dyDescent="0.25">
      <c r="B1" s="206" t="s">
        <v>659</v>
      </c>
      <c r="N1"/>
    </row>
    <row r="2" spans="2:17" ht="13.5" customHeight="1" x14ac:dyDescent="0.25"/>
    <row r="4" spans="2:17" ht="42" customHeight="1" x14ac:dyDescent="0.25">
      <c r="B4" s="418" t="s">
        <v>635</v>
      </c>
      <c r="C4" s="418"/>
      <c r="D4" s="418"/>
      <c r="E4" s="418"/>
      <c r="F4" s="418"/>
      <c r="G4" s="418"/>
      <c r="H4" s="418"/>
      <c r="I4" s="418"/>
      <c r="J4" s="418"/>
      <c r="O4" s="183"/>
      <c r="P4" s="183"/>
      <c r="Q4" s="183"/>
    </row>
    <row r="5" spans="2:17" ht="15.4" customHeight="1" thickBot="1" x14ac:dyDescent="0.3">
      <c r="B5" s="379"/>
      <c r="C5" s="379"/>
      <c r="D5" s="379"/>
      <c r="E5" s="379"/>
      <c r="F5" s="379"/>
      <c r="G5" s="379"/>
      <c r="H5" s="379"/>
      <c r="I5" s="379"/>
      <c r="J5" s="379"/>
      <c r="O5" s="183"/>
      <c r="P5" s="183"/>
      <c r="Q5" s="183"/>
    </row>
    <row r="6" spans="2:17" ht="15.4" customHeight="1" thickBot="1" x14ac:dyDescent="0.3">
      <c r="B6" s="435" t="s">
        <v>12</v>
      </c>
      <c r="C6" s="431" t="s">
        <v>8</v>
      </c>
      <c r="D6" s="376" t="s">
        <v>9</v>
      </c>
      <c r="E6" s="432" t="s">
        <v>10</v>
      </c>
      <c r="F6" s="376" t="s">
        <v>11</v>
      </c>
      <c r="G6" s="379"/>
      <c r="H6" s="379"/>
      <c r="I6" s="379"/>
      <c r="J6" s="379"/>
      <c r="O6" s="183"/>
      <c r="P6" s="183"/>
      <c r="Q6" s="183"/>
    </row>
    <row r="7" spans="2:17" ht="15.4" customHeight="1" thickBot="1" x14ac:dyDescent="0.3">
      <c r="B7" s="436"/>
      <c r="C7" s="431"/>
      <c r="D7" s="377" t="s">
        <v>13</v>
      </c>
      <c r="E7" s="431"/>
      <c r="F7" s="377" t="s">
        <v>14</v>
      </c>
      <c r="G7" s="379"/>
      <c r="H7" s="379"/>
      <c r="I7" s="379"/>
      <c r="J7" s="379"/>
      <c r="O7" s="183"/>
      <c r="P7" s="183"/>
      <c r="Q7" s="183"/>
    </row>
    <row r="8" spans="2:17" ht="15.4" customHeight="1" thickBot="1" x14ac:dyDescent="0.3">
      <c r="B8" s="307" t="s">
        <v>15</v>
      </c>
      <c r="C8" s="375" t="s">
        <v>16</v>
      </c>
      <c r="D8" s="372">
        <v>0.05</v>
      </c>
      <c r="E8" s="373">
        <v>5000</v>
      </c>
      <c r="F8" s="374">
        <v>14</v>
      </c>
      <c r="G8" s="379"/>
      <c r="H8" s="379"/>
      <c r="I8" s="379"/>
      <c r="J8" s="379"/>
      <c r="O8" s="183"/>
      <c r="P8" s="183"/>
      <c r="Q8" s="183"/>
    </row>
    <row r="9" spans="2:17" ht="15.4" customHeight="1" thickBot="1" x14ac:dyDescent="0.3">
      <c r="B9" s="308"/>
      <c r="C9" s="375" t="s">
        <v>17</v>
      </c>
      <c r="D9" s="372">
        <v>0.03</v>
      </c>
      <c r="E9" s="373">
        <v>5000</v>
      </c>
      <c r="F9" s="374">
        <v>4</v>
      </c>
      <c r="G9" s="379"/>
      <c r="H9" s="379"/>
      <c r="I9" s="379"/>
      <c r="J9" s="379"/>
      <c r="O9" s="183"/>
      <c r="P9" s="183"/>
      <c r="Q9" s="183"/>
    </row>
    <row r="10" spans="2:17" ht="16.899999999999999" customHeight="1" thickBot="1" x14ac:dyDescent="0.3">
      <c r="B10" s="309" t="s">
        <v>18</v>
      </c>
      <c r="C10" s="375" t="s">
        <v>19</v>
      </c>
      <c r="D10" s="372">
        <v>0.05</v>
      </c>
      <c r="E10" s="373">
        <v>4500</v>
      </c>
      <c r="F10" s="374">
        <v>9</v>
      </c>
      <c r="G10" s="379"/>
      <c r="H10" s="379"/>
      <c r="I10" s="379"/>
      <c r="J10" s="379"/>
      <c r="O10" s="183"/>
      <c r="P10" s="183"/>
      <c r="Q10" s="183"/>
    </row>
    <row r="11" spans="2:17" ht="16.899999999999999" customHeight="1" thickBot="1" x14ac:dyDescent="0.3">
      <c r="B11" s="309"/>
      <c r="C11" s="375" t="s">
        <v>20</v>
      </c>
      <c r="D11" s="372">
        <v>0.05</v>
      </c>
      <c r="E11" s="373">
        <v>4700</v>
      </c>
      <c r="F11" s="374">
        <v>10</v>
      </c>
      <c r="G11" s="379"/>
      <c r="H11" s="379"/>
      <c r="I11" s="379"/>
      <c r="J11" s="379"/>
      <c r="O11" s="183"/>
      <c r="P11" s="183"/>
      <c r="Q11" s="183"/>
    </row>
    <row r="12" spans="2:17" ht="16.899999999999999" customHeight="1" thickBot="1" x14ac:dyDescent="0.3">
      <c r="B12" s="310"/>
      <c r="C12" s="375" t="s">
        <v>21</v>
      </c>
      <c r="D12" s="372">
        <v>0.05</v>
      </c>
      <c r="E12" s="373">
        <v>5000</v>
      </c>
      <c r="F12" s="374">
        <v>7</v>
      </c>
      <c r="G12" s="268"/>
      <c r="H12" s="268"/>
      <c r="I12" s="268"/>
      <c r="J12" s="268"/>
      <c r="O12" s="180"/>
      <c r="P12" s="184"/>
      <c r="Q12" s="184"/>
    </row>
    <row r="13" spans="2:17" ht="16.899999999999999" customHeight="1" thickBot="1" x14ac:dyDescent="0.3">
      <c r="B13" s="433" t="s">
        <v>22</v>
      </c>
      <c r="C13" s="434"/>
      <c r="D13" s="372">
        <v>0.04</v>
      </c>
      <c r="E13" s="373">
        <v>4800</v>
      </c>
      <c r="F13" s="374">
        <v>6</v>
      </c>
      <c r="G13" s="268"/>
      <c r="H13" s="268"/>
      <c r="I13" s="268"/>
      <c r="J13" s="268"/>
      <c r="O13" s="180"/>
      <c r="P13" s="184"/>
      <c r="Q13" s="184"/>
    </row>
    <row r="14" spans="2:17" ht="16.899999999999999" customHeight="1" x14ac:dyDescent="0.25">
      <c r="B14" s="210"/>
      <c r="C14" s="210"/>
      <c r="D14" s="211"/>
      <c r="E14" s="212"/>
      <c r="F14" s="213"/>
      <c r="G14" s="268"/>
      <c r="H14" s="268"/>
      <c r="I14" s="268"/>
      <c r="J14" s="268"/>
      <c r="O14" s="180"/>
      <c r="P14" s="184"/>
      <c r="Q14" s="184"/>
    </row>
    <row r="15" spans="2:17" ht="16.5" customHeight="1" x14ac:dyDescent="0.25">
      <c r="B15" s="386" t="s">
        <v>636</v>
      </c>
      <c r="C15" s="186"/>
      <c r="D15" s="268"/>
      <c r="E15" s="268"/>
      <c r="F15" s="268"/>
      <c r="G15" s="268"/>
      <c r="H15" s="268"/>
      <c r="I15" s="268"/>
      <c r="J15" s="268"/>
      <c r="O15" s="180"/>
      <c r="P15" s="184"/>
      <c r="Q15" s="184"/>
    </row>
    <row r="16" spans="2:17" x14ac:dyDescent="0.25">
      <c r="B16" s="192"/>
      <c r="C16" s="193"/>
      <c r="D16" s="194"/>
      <c r="E16" s="195"/>
      <c r="F16" s="195"/>
      <c r="G16" s="195"/>
      <c r="H16" s="195"/>
      <c r="I16" s="195"/>
      <c r="J16" s="195"/>
      <c r="K16" s="195"/>
      <c r="L16" s="195"/>
      <c r="M16" s="196"/>
      <c r="O16" s="180"/>
      <c r="P16" s="184"/>
      <c r="Q16" s="184"/>
    </row>
    <row r="17" spans="2:17" x14ac:dyDescent="0.25">
      <c r="B17" s="197"/>
      <c r="C17" s="198"/>
      <c r="D17" s="301"/>
      <c r="E17" s="199"/>
      <c r="F17" s="199"/>
      <c r="G17" s="199"/>
      <c r="H17" s="199"/>
      <c r="I17" s="199"/>
      <c r="J17" s="199"/>
      <c r="K17" s="199"/>
      <c r="L17" s="199"/>
      <c r="M17" s="200"/>
      <c r="O17" s="180"/>
      <c r="P17" s="184"/>
      <c r="Q17" s="184"/>
    </row>
    <row r="18" spans="2:17" x14ac:dyDescent="0.25">
      <c r="B18" s="197"/>
      <c r="C18" s="198"/>
      <c r="D18" s="301"/>
      <c r="E18" s="199"/>
      <c r="F18" s="199"/>
      <c r="G18" s="199"/>
      <c r="H18" s="199"/>
      <c r="I18" s="199"/>
      <c r="J18" s="199"/>
      <c r="K18" s="199"/>
      <c r="L18" s="199"/>
      <c r="M18" s="200"/>
      <c r="O18" s="180"/>
      <c r="P18" s="184"/>
      <c r="Q18" s="184"/>
    </row>
    <row r="19" spans="2:17" x14ac:dyDescent="0.25">
      <c r="B19" s="197"/>
      <c r="C19" s="198"/>
      <c r="D19" s="301"/>
      <c r="E19" s="199"/>
      <c r="F19" s="199"/>
      <c r="G19" s="199"/>
      <c r="H19" s="199"/>
      <c r="I19" s="199"/>
      <c r="J19" s="199"/>
      <c r="K19" s="199"/>
      <c r="L19" s="199"/>
      <c r="M19" s="200"/>
      <c r="O19" s="180"/>
      <c r="P19" s="184"/>
      <c r="Q19" s="184"/>
    </row>
    <row r="20" spans="2:17" x14ac:dyDescent="0.25">
      <c r="B20" s="197"/>
      <c r="C20" s="198"/>
      <c r="D20" s="301"/>
      <c r="E20" s="199"/>
      <c r="F20" s="199"/>
      <c r="G20" s="199"/>
      <c r="H20" s="199"/>
      <c r="I20" s="199"/>
      <c r="J20" s="199"/>
      <c r="K20" s="199"/>
      <c r="L20" s="199"/>
      <c r="M20" s="200"/>
      <c r="O20" s="180"/>
      <c r="P20" s="184"/>
      <c r="Q20" s="184"/>
    </row>
    <row r="21" spans="2:17" x14ac:dyDescent="0.25">
      <c r="B21" s="197"/>
      <c r="C21" s="198"/>
      <c r="D21" s="301"/>
      <c r="E21" s="199"/>
      <c r="F21" s="199"/>
      <c r="G21" s="199"/>
      <c r="H21" s="199"/>
      <c r="I21" s="199"/>
      <c r="J21" s="199"/>
      <c r="K21" s="199"/>
      <c r="L21" s="199"/>
      <c r="M21" s="200"/>
      <c r="O21" s="180"/>
      <c r="P21" s="184"/>
      <c r="Q21" s="184"/>
    </row>
    <row r="22" spans="2:17" x14ac:dyDescent="0.25">
      <c r="B22" s="197"/>
      <c r="C22" s="198"/>
      <c r="D22" s="301"/>
      <c r="E22" s="199"/>
      <c r="F22" s="199"/>
      <c r="G22" s="199"/>
      <c r="H22" s="199"/>
      <c r="I22" s="199"/>
      <c r="J22" s="199"/>
      <c r="K22" s="199"/>
      <c r="L22" s="199"/>
      <c r="M22" s="200"/>
      <c r="O22" s="180"/>
      <c r="P22" s="184"/>
      <c r="Q22" s="184"/>
    </row>
    <row r="23" spans="2:17" x14ac:dyDescent="0.25">
      <c r="B23" s="197"/>
      <c r="C23" s="198"/>
      <c r="D23" s="301"/>
      <c r="E23" s="199"/>
      <c r="F23" s="199"/>
      <c r="G23" s="199"/>
      <c r="H23" s="199"/>
      <c r="I23" s="199"/>
      <c r="J23" s="199"/>
      <c r="K23" s="199"/>
      <c r="L23" s="199"/>
      <c r="M23" s="200"/>
      <c r="O23" s="180"/>
      <c r="P23" s="184"/>
      <c r="Q23" s="184"/>
    </row>
    <row r="24" spans="2:17" x14ac:dyDescent="0.25">
      <c r="B24" s="197"/>
      <c r="C24" s="198"/>
      <c r="D24" s="301"/>
      <c r="E24" s="199"/>
      <c r="F24" s="199"/>
      <c r="G24" s="199"/>
      <c r="H24" s="199"/>
      <c r="I24" s="199"/>
      <c r="J24" s="199"/>
      <c r="K24" s="199"/>
      <c r="L24" s="199"/>
      <c r="M24" s="200"/>
      <c r="O24" s="180"/>
      <c r="P24" s="184"/>
      <c r="Q24" s="184"/>
    </row>
    <row r="25" spans="2:17" x14ac:dyDescent="0.25">
      <c r="B25" s="197"/>
      <c r="C25" s="198"/>
      <c r="D25" s="199"/>
      <c r="E25" s="199"/>
      <c r="F25" s="199"/>
      <c r="G25" s="199"/>
      <c r="H25" s="199"/>
      <c r="I25" s="199"/>
      <c r="J25" s="199"/>
      <c r="K25" s="199"/>
      <c r="L25" s="199"/>
      <c r="M25" s="200"/>
      <c r="O25" s="180"/>
      <c r="P25" s="184"/>
      <c r="Q25" s="184"/>
    </row>
    <row r="26" spans="2:17" x14ac:dyDescent="0.25">
      <c r="B26" s="197"/>
      <c r="C26" s="198"/>
      <c r="D26" s="199"/>
      <c r="E26" s="199"/>
      <c r="F26" s="199"/>
      <c r="G26" s="199"/>
      <c r="H26" s="199"/>
      <c r="I26" s="199"/>
      <c r="J26" s="199"/>
      <c r="K26" s="199"/>
      <c r="L26" s="199"/>
      <c r="M26" s="200"/>
      <c r="O26" s="180"/>
      <c r="P26" s="184"/>
      <c r="Q26" s="184"/>
    </row>
    <row r="27" spans="2:17" x14ac:dyDescent="0.25">
      <c r="B27" s="197"/>
      <c r="C27" s="198"/>
      <c r="D27" s="199"/>
      <c r="E27" s="199"/>
      <c r="F27" s="199"/>
      <c r="G27" s="199"/>
      <c r="H27" s="199"/>
      <c r="I27" s="199"/>
      <c r="J27" s="199"/>
      <c r="K27" s="199"/>
      <c r="L27" s="199"/>
      <c r="M27" s="200"/>
      <c r="O27" s="180"/>
      <c r="P27" s="184"/>
      <c r="Q27" s="184"/>
    </row>
    <row r="28" spans="2:17" x14ac:dyDescent="0.25">
      <c r="B28" s="197"/>
      <c r="C28" s="198"/>
      <c r="D28" s="199"/>
      <c r="E28" s="199"/>
      <c r="F28" s="199"/>
      <c r="G28" s="198"/>
      <c r="H28" s="199"/>
      <c r="I28" s="199"/>
      <c r="J28" s="199"/>
      <c r="K28" s="199"/>
      <c r="L28" s="199"/>
      <c r="M28" s="200"/>
      <c r="O28" s="180"/>
      <c r="P28" s="184"/>
      <c r="Q28" s="184"/>
    </row>
    <row r="29" spans="2:17" x14ac:dyDescent="0.25">
      <c r="B29" s="197"/>
      <c r="C29" s="198"/>
      <c r="D29" s="199"/>
      <c r="E29" s="199"/>
      <c r="F29" s="199"/>
      <c r="G29" s="199"/>
      <c r="H29" s="199"/>
      <c r="I29" s="199"/>
      <c r="J29" s="199"/>
      <c r="K29" s="199"/>
      <c r="L29" s="199"/>
      <c r="M29" s="200"/>
      <c r="O29" s="180"/>
      <c r="P29" s="184"/>
      <c r="Q29" s="184"/>
    </row>
    <row r="30" spans="2:17" x14ac:dyDescent="0.25">
      <c r="B30" s="197"/>
      <c r="C30" s="198"/>
      <c r="D30" s="199"/>
      <c r="E30" s="199"/>
      <c r="F30" s="199"/>
      <c r="G30" s="199"/>
      <c r="H30" s="199"/>
      <c r="I30" s="199"/>
      <c r="J30" s="199"/>
      <c r="K30" s="199"/>
      <c r="L30" s="199"/>
      <c r="M30" s="200"/>
      <c r="O30" s="180"/>
      <c r="P30" s="184"/>
      <c r="Q30" s="184"/>
    </row>
    <row r="31" spans="2:17" x14ac:dyDescent="0.25">
      <c r="B31" s="197"/>
      <c r="C31" s="198"/>
      <c r="D31" s="199"/>
      <c r="E31" s="199"/>
      <c r="F31" s="199"/>
      <c r="G31" s="199"/>
      <c r="H31" s="199"/>
      <c r="I31" s="199"/>
      <c r="J31" s="199"/>
      <c r="K31" s="199"/>
      <c r="L31" s="199"/>
      <c r="M31" s="200"/>
      <c r="O31" s="180"/>
      <c r="P31" s="184"/>
      <c r="Q31" s="184"/>
    </row>
    <row r="32" spans="2:17" x14ac:dyDescent="0.25">
      <c r="B32" s="197"/>
      <c r="C32" s="198"/>
      <c r="D32" s="199"/>
      <c r="E32" s="199"/>
      <c r="F32" s="199"/>
      <c r="G32" s="199"/>
      <c r="H32" s="199"/>
      <c r="I32" s="199"/>
      <c r="J32" s="199"/>
      <c r="K32" s="199"/>
      <c r="L32" s="199"/>
      <c r="M32" s="200"/>
      <c r="O32" s="180"/>
      <c r="P32" s="184"/>
      <c r="Q32" s="184"/>
    </row>
    <row r="33" spans="2:17" x14ac:dyDescent="0.25">
      <c r="B33" s="197"/>
      <c r="C33" s="198"/>
      <c r="D33" s="199"/>
      <c r="E33" s="199"/>
      <c r="F33" s="199"/>
      <c r="G33" s="199"/>
      <c r="H33" s="199"/>
      <c r="I33" s="199"/>
      <c r="J33" s="199"/>
      <c r="K33" s="199"/>
      <c r="L33" s="199"/>
      <c r="M33" s="200"/>
      <c r="O33" s="180"/>
      <c r="P33" s="184"/>
      <c r="Q33" s="184"/>
    </row>
    <row r="34" spans="2:17" x14ac:dyDescent="0.25">
      <c r="B34" s="197"/>
      <c r="C34" s="198"/>
      <c r="D34" s="199"/>
      <c r="E34" s="199"/>
      <c r="F34" s="199"/>
      <c r="G34" s="199"/>
      <c r="H34" s="199"/>
      <c r="I34" s="199"/>
      <c r="J34" s="199"/>
      <c r="K34" s="199"/>
      <c r="L34" s="199"/>
      <c r="M34" s="200"/>
      <c r="O34" s="180"/>
      <c r="P34" s="184"/>
      <c r="Q34" s="184"/>
    </row>
    <row r="35" spans="2:17" x14ac:dyDescent="0.25">
      <c r="B35" s="201"/>
      <c r="C35" s="202"/>
      <c r="D35" s="203"/>
      <c r="E35" s="203"/>
      <c r="F35" s="203"/>
      <c r="G35" s="203"/>
      <c r="H35" s="203"/>
      <c r="I35" s="203"/>
      <c r="J35" s="203"/>
      <c r="K35" s="203"/>
      <c r="L35" s="203"/>
      <c r="M35" s="204"/>
      <c r="O35" s="180"/>
      <c r="P35" s="184"/>
      <c r="Q35" s="184"/>
    </row>
    <row r="36" spans="2:17" x14ac:dyDescent="0.25">
      <c r="B36" s="181"/>
      <c r="C36" s="205"/>
      <c r="D36" s="181"/>
      <c r="O36" s="180"/>
      <c r="P36" s="184"/>
      <c r="Q36" s="184"/>
    </row>
    <row r="37" spans="2:17" x14ac:dyDescent="0.25">
      <c r="O37" s="180"/>
      <c r="P37" s="184"/>
      <c r="Q37" s="184"/>
    </row>
    <row r="38" spans="2:17" x14ac:dyDescent="0.25">
      <c r="O38" s="180"/>
      <c r="P38" s="184"/>
      <c r="Q38" s="184"/>
    </row>
    <row r="39" spans="2:17" x14ac:dyDescent="0.25">
      <c r="O39" s="180"/>
      <c r="P39" s="184"/>
      <c r="Q39" s="184"/>
    </row>
    <row r="40" spans="2:17" x14ac:dyDescent="0.25">
      <c r="O40" s="180"/>
      <c r="P40" s="184"/>
      <c r="Q40" s="184"/>
    </row>
    <row r="41" spans="2:17" x14ac:dyDescent="0.25">
      <c r="O41" s="180"/>
      <c r="P41" s="184"/>
      <c r="Q41" s="184"/>
    </row>
    <row r="42" spans="2:17" x14ac:dyDescent="0.25">
      <c r="O42" s="180"/>
      <c r="P42" s="184"/>
      <c r="Q42" s="184"/>
    </row>
    <row r="43" spans="2:17" x14ac:dyDescent="0.25">
      <c r="O43" s="180"/>
      <c r="P43" s="184"/>
      <c r="Q43" s="184"/>
    </row>
    <row r="44" spans="2:17" x14ac:dyDescent="0.25">
      <c r="O44" s="180"/>
      <c r="P44" s="184"/>
      <c r="Q44" s="184"/>
    </row>
    <row r="45" spans="2:17" x14ac:dyDescent="0.25">
      <c r="O45" s="180"/>
      <c r="P45" s="184"/>
      <c r="Q45" s="184"/>
    </row>
    <row r="46" spans="2:17" x14ac:dyDescent="0.25">
      <c r="O46" s="180"/>
      <c r="P46" s="184"/>
      <c r="Q46" s="184"/>
    </row>
    <row r="47" spans="2:17" x14ac:dyDescent="0.25">
      <c r="O47" s="180"/>
      <c r="P47" s="184"/>
      <c r="Q47" s="184"/>
    </row>
    <row r="48" spans="2:17" x14ac:dyDescent="0.25">
      <c r="O48" s="180"/>
      <c r="P48" s="184"/>
      <c r="Q48" s="184"/>
    </row>
    <row r="49" spans="15:17" x14ac:dyDescent="0.25">
      <c r="O49" s="180"/>
      <c r="P49" s="184"/>
      <c r="Q49" s="184"/>
    </row>
    <row r="50" spans="15:17" x14ac:dyDescent="0.25">
      <c r="O50" s="180"/>
      <c r="P50" s="184"/>
      <c r="Q50" s="184"/>
    </row>
    <row r="51" spans="15:17" x14ac:dyDescent="0.25">
      <c r="O51" s="180"/>
      <c r="P51" s="184"/>
      <c r="Q51" s="184"/>
    </row>
    <row r="52" spans="15:17" x14ac:dyDescent="0.25">
      <c r="O52" s="180"/>
      <c r="P52" s="184"/>
      <c r="Q52" s="184"/>
    </row>
    <row r="53" spans="15:17" x14ac:dyDescent="0.25">
      <c r="O53" s="180"/>
      <c r="P53" s="184"/>
      <c r="Q53" s="184"/>
    </row>
    <row r="54" spans="15:17" x14ac:dyDescent="0.25">
      <c r="O54" s="180"/>
      <c r="P54" s="184"/>
      <c r="Q54" s="184"/>
    </row>
    <row r="55" spans="15:17" x14ac:dyDescent="0.25">
      <c r="O55" s="180"/>
      <c r="P55" s="184"/>
      <c r="Q55" s="184"/>
    </row>
    <row r="56" spans="15:17" x14ac:dyDescent="0.25">
      <c r="O56" s="180"/>
      <c r="P56" s="184"/>
      <c r="Q56" s="184"/>
    </row>
    <row r="57" spans="15:17" x14ac:dyDescent="0.25">
      <c r="O57" s="180"/>
      <c r="P57" s="184"/>
      <c r="Q57" s="184"/>
    </row>
    <row r="58" spans="15:17" x14ac:dyDescent="0.25">
      <c r="O58" s="180"/>
      <c r="P58" s="184"/>
      <c r="Q58" s="184"/>
    </row>
    <row r="59" spans="15:17" x14ac:dyDescent="0.25">
      <c r="O59" s="180"/>
      <c r="P59" s="184"/>
      <c r="Q59" s="184"/>
    </row>
    <row r="60" spans="15:17" x14ac:dyDescent="0.25">
      <c r="O60" s="180"/>
      <c r="P60" s="184"/>
      <c r="Q60" s="184"/>
    </row>
    <row r="61" spans="15:17" x14ac:dyDescent="0.25">
      <c r="O61" s="180"/>
      <c r="P61" s="184"/>
      <c r="Q61" s="184"/>
    </row>
    <row r="62" spans="15:17" x14ac:dyDescent="0.25">
      <c r="O62" s="180"/>
      <c r="P62" s="184"/>
      <c r="Q62" s="184"/>
    </row>
    <row r="63" spans="15:17" x14ac:dyDescent="0.25">
      <c r="O63" s="180"/>
      <c r="P63" s="184"/>
      <c r="Q63" s="184"/>
    </row>
    <row r="64" spans="15:17" x14ac:dyDescent="0.25">
      <c r="O64" s="180"/>
      <c r="P64" s="184"/>
      <c r="Q64" s="184"/>
    </row>
    <row r="65" spans="15:17" x14ac:dyDescent="0.25">
      <c r="O65" s="180"/>
      <c r="P65" s="184"/>
      <c r="Q65" s="184"/>
    </row>
    <row r="66" spans="15:17" x14ac:dyDescent="0.25">
      <c r="O66" s="180"/>
      <c r="P66" s="184"/>
      <c r="Q66" s="184"/>
    </row>
    <row r="67" spans="15:17" x14ac:dyDescent="0.25">
      <c r="O67" s="180"/>
      <c r="P67" s="184"/>
      <c r="Q67" s="184"/>
    </row>
    <row r="68" spans="15:17" x14ac:dyDescent="0.25">
      <c r="O68" s="180"/>
      <c r="P68" s="184"/>
      <c r="Q68" s="184"/>
    </row>
    <row r="69" spans="15:17" x14ac:dyDescent="0.25">
      <c r="O69" s="180"/>
      <c r="P69" s="184"/>
      <c r="Q69" s="184"/>
    </row>
    <row r="70" spans="15:17" x14ac:dyDescent="0.25">
      <c r="O70" s="180"/>
      <c r="P70" s="184"/>
      <c r="Q70" s="184"/>
    </row>
    <row r="71" spans="15:17" x14ac:dyDescent="0.25">
      <c r="O71" s="180"/>
      <c r="P71" s="184"/>
      <c r="Q71" s="184"/>
    </row>
    <row r="72" spans="15:17" x14ac:dyDescent="0.25">
      <c r="O72" s="180"/>
      <c r="P72" s="184"/>
      <c r="Q72" s="184"/>
    </row>
    <row r="73" spans="15:17" x14ac:dyDescent="0.25">
      <c r="O73" s="180"/>
      <c r="P73" s="184"/>
      <c r="Q73" s="184"/>
    </row>
    <row r="74" spans="15:17" x14ac:dyDescent="0.25">
      <c r="O74" s="180"/>
      <c r="P74" s="184"/>
      <c r="Q74" s="184"/>
    </row>
    <row r="75" spans="15:17" x14ac:dyDescent="0.25">
      <c r="O75" s="180"/>
      <c r="P75" s="184"/>
      <c r="Q75" s="184"/>
    </row>
    <row r="76" spans="15:17" x14ac:dyDescent="0.25">
      <c r="O76" s="180"/>
      <c r="P76" s="184"/>
      <c r="Q76" s="184"/>
    </row>
    <row r="77" spans="15:17" x14ac:dyDescent="0.25">
      <c r="O77" s="180"/>
      <c r="P77" s="184"/>
      <c r="Q77" s="184"/>
    </row>
    <row r="78" spans="15:17" x14ac:dyDescent="0.25">
      <c r="O78" s="180"/>
      <c r="P78" s="184"/>
      <c r="Q78" s="184"/>
    </row>
    <row r="79" spans="15:17" x14ac:dyDescent="0.25">
      <c r="O79" s="180"/>
      <c r="P79" s="184"/>
      <c r="Q79" s="184"/>
    </row>
    <row r="80" spans="15:17" x14ac:dyDescent="0.25">
      <c r="O80" s="180"/>
      <c r="P80" s="184"/>
      <c r="Q80" s="184"/>
    </row>
    <row r="81" spans="15:17" x14ac:dyDescent="0.25">
      <c r="O81" s="180"/>
      <c r="P81" s="184"/>
      <c r="Q81" s="184"/>
    </row>
    <row r="82" spans="15:17" x14ac:dyDescent="0.25">
      <c r="O82" s="180"/>
      <c r="P82" s="184"/>
      <c r="Q82" s="184"/>
    </row>
    <row r="83" spans="15:17" x14ac:dyDescent="0.25">
      <c r="O83" s="180"/>
      <c r="P83" s="184"/>
      <c r="Q83" s="184"/>
    </row>
    <row r="84" spans="15:17" x14ac:dyDescent="0.25">
      <c r="O84" s="180"/>
      <c r="P84" s="184"/>
      <c r="Q84" s="184"/>
    </row>
    <row r="85" spans="15:17" x14ac:dyDescent="0.25">
      <c r="O85" s="180"/>
      <c r="P85" s="184"/>
      <c r="Q85" s="184"/>
    </row>
    <row r="86" spans="15:17" x14ac:dyDescent="0.25">
      <c r="O86" s="180"/>
      <c r="P86" s="184"/>
      <c r="Q86" s="184"/>
    </row>
    <row r="87" spans="15:17" x14ac:dyDescent="0.25">
      <c r="O87" s="180"/>
      <c r="P87" s="184"/>
      <c r="Q87" s="184"/>
    </row>
    <row r="88" spans="15:17" x14ac:dyDescent="0.25">
      <c r="O88" s="180"/>
      <c r="P88" s="184"/>
      <c r="Q88" s="184"/>
    </row>
    <row r="89" spans="15:17" x14ac:dyDescent="0.25">
      <c r="O89" s="180"/>
      <c r="P89" s="184"/>
      <c r="Q89" s="184"/>
    </row>
    <row r="90" spans="15:17" x14ac:dyDescent="0.25">
      <c r="O90" s="180"/>
      <c r="P90" s="184"/>
      <c r="Q90" s="184"/>
    </row>
    <row r="91" spans="15:17" x14ac:dyDescent="0.25">
      <c r="O91" s="180"/>
      <c r="P91" s="184"/>
      <c r="Q91" s="184"/>
    </row>
    <row r="92" spans="15:17" x14ac:dyDescent="0.25">
      <c r="O92" s="180"/>
      <c r="P92" s="184"/>
      <c r="Q92" s="184"/>
    </row>
    <row r="93" spans="15:17" x14ac:dyDescent="0.25">
      <c r="O93" s="180"/>
      <c r="P93" s="184"/>
      <c r="Q93" s="184"/>
    </row>
    <row r="94" spans="15:17" x14ac:dyDescent="0.25">
      <c r="O94" s="180"/>
      <c r="P94" s="184"/>
      <c r="Q94" s="184"/>
    </row>
    <row r="95" spans="15:17" x14ac:dyDescent="0.25">
      <c r="O95" s="180"/>
      <c r="P95" s="184"/>
      <c r="Q95" s="184"/>
    </row>
    <row r="96" spans="15:17" x14ac:dyDescent="0.25">
      <c r="O96" s="180"/>
      <c r="P96" s="184"/>
      <c r="Q96" s="184"/>
    </row>
    <row r="97" spans="15:17" x14ac:dyDescent="0.25">
      <c r="O97" s="180"/>
      <c r="P97" s="184"/>
      <c r="Q97" s="184"/>
    </row>
    <row r="98" spans="15:17" x14ac:dyDescent="0.25">
      <c r="O98" s="180"/>
      <c r="P98" s="184"/>
      <c r="Q98" s="184"/>
    </row>
    <row r="99" spans="15:17" x14ac:dyDescent="0.25">
      <c r="O99" s="180"/>
      <c r="P99" s="184"/>
      <c r="Q99" s="184"/>
    </row>
    <row r="100" spans="15:17" x14ac:dyDescent="0.25">
      <c r="O100" s="180"/>
      <c r="P100" s="184"/>
      <c r="Q100" s="184"/>
    </row>
    <row r="101" spans="15:17" x14ac:dyDescent="0.25">
      <c r="O101" s="180"/>
      <c r="P101" s="184"/>
      <c r="Q101" s="184"/>
    </row>
    <row r="102" spans="15:17" x14ac:dyDescent="0.25">
      <c r="O102" s="180"/>
      <c r="P102" s="184"/>
      <c r="Q102" s="184"/>
    </row>
    <row r="103" spans="15:17" x14ac:dyDescent="0.25">
      <c r="O103" s="180"/>
      <c r="P103" s="184"/>
      <c r="Q103" s="184"/>
    </row>
    <row r="104" spans="15:17" x14ac:dyDescent="0.25">
      <c r="O104" s="180"/>
      <c r="P104" s="184"/>
      <c r="Q104" s="184"/>
    </row>
    <row r="105" spans="15:17" x14ac:dyDescent="0.25">
      <c r="O105" s="180"/>
      <c r="P105" s="184"/>
      <c r="Q105" s="184"/>
    </row>
    <row r="106" spans="15:17" x14ac:dyDescent="0.25">
      <c r="O106" s="180"/>
      <c r="P106" s="184"/>
      <c r="Q106" s="184"/>
    </row>
    <row r="107" spans="15:17" x14ac:dyDescent="0.25">
      <c r="O107" s="180"/>
      <c r="P107" s="184"/>
      <c r="Q107" s="184"/>
    </row>
    <row r="108" spans="15:17" x14ac:dyDescent="0.25">
      <c r="O108" s="180"/>
      <c r="P108" s="184"/>
      <c r="Q108" s="184"/>
    </row>
    <row r="109" spans="15:17" x14ac:dyDescent="0.25">
      <c r="O109" s="180"/>
      <c r="P109" s="184"/>
      <c r="Q109" s="184"/>
    </row>
    <row r="110" spans="15:17" x14ac:dyDescent="0.25">
      <c r="O110" s="180"/>
      <c r="P110" s="184"/>
      <c r="Q110" s="184"/>
    </row>
    <row r="111" spans="15:17" x14ac:dyDescent="0.25">
      <c r="O111" s="180"/>
      <c r="P111" s="184"/>
      <c r="Q111" s="184"/>
    </row>
    <row r="112" spans="15:17" x14ac:dyDescent="0.25">
      <c r="O112" s="180"/>
      <c r="P112" s="184"/>
      <c r="Q112" s="184"/>
    </row>
    <row r="113" spans="15:17" x14ac:dyDescent="0.25">
      <c r="O113" s="180"/>
      <c r="P113" s="184"/>
      <c r="Q113" s="184"/>
    </row>
    <row r="114" spans="15:17" x14ac:dyDescent="0.25">
      <c r="O114" s="180"/>
      <c r="P114" s="184"/>
      <c r="Q114" s="184"/>
    </row>
    <row r="115" spans="15:17" x14ac:dyDescent="0.25">
      <c r="O115" s="180"/>
      <c r="P115" s="184"/>
      <c r="Q115" s="184"/>
    </row>
    <row r="116" spans="15:17" x14ac:dyDescent="0.25">
      <c r="O116" s="180"/>
      <c r="P116" s="184"/>
      <c r="Q116" s="184"/>
    </row>
    <row r="117" spans="15:17" x14ac:dyDescent="0.25">
      <c r="O117" s="180"/>
      <c r="P117" s="184"/>
      <c r="Q117" s="184"/>
    </row>
    <row r="118" spans="15:17" x14ac:dyDescent="0.25">
      <c r="O118" s="180"/>
      <c r="P118" s="184"/>
      <c r="Q118" s="184"/>
    </row>
    <row r="119" spans="15:17" x14ac:dyDescent="0.25">
      <c r="O119" s="180"/>
      <c r="P119" s="184"/>
      <c r="Q119" s="184"/>
    </row>
    <row r="120" spans="15:17" x14ac:dyDescent="0.25">
      <c r="O120" s="180"/>
      <c r="P120" s="184"/>
      <c r="Q120" s="184"/>
    </row>
    <row r="121" spans="15:17" x14ac:dyDescent="0.25">
      <c r="O121" s="180"/>
      <c r="P121" s="184"/>
      <c r="Q121" s="184"/>
    </row>
    <row r="122" spans="15:17" x14ac:dyDescent="0.25">
      <c r="O122" s="180"/>
      <c r="P122" s="184"/>
      <c r="Q122" s="184"/>
    </row>
    <row r="123" spans="15:17" x14ac:dyDescent="0.25">
      <c r="O123" s="180"/>
      <c r="P123" s="184"/>
      <c r="Q123" s="184"/>
    </row>
    <row r="124" spans="15:17" x14ac:dyDescent="0.25">
      <c r="O124" s="180"/>
      <c r="P124" s="184"/>
      <c r="Q124" s="184"/>
    </row>
    <row r="125" spans="15:17" x14ac:dyDescent="0.25">
      <c r="O125" s="180"/>
      <c r="P125" s="184"/>
      <c r="Q125" s="184"/>
    </row>
    <row r="126" spans="15:17" x14ac:dyDescent="0.25">
      <c r="O126" s="180"/>
      <c r="P126" s="184"/>
      <c r="Q126" s="184"/>
    </row>
    <row r="127" spans="15:17" x14ac:dyDescent="0.25">
      <c r="O127" s="180"/>
      <c r="P127" s="184"/>
      <c r="Q127" s="184"/>
    </row>
    <row r="128" spans="15:17" x14ac:dyDescent="0.25">
      <c r="O128" s="180"/>
      <c r="P128" s="184"/>
      <c r="Q128" s="184"/>
    </row>
    <row r="129" spans="15:17" x14ac:dyDescent="0.25">
      <c r="O129" s="180"/>
      <c r="P129" s="184"/>
      <c r="Q129" s="184"/>
    </row>
    <row r="130" spans="15:17" x14ac:dyDescent="0.25">
      <c r="O130" s="180"/>
      <c r="P130" s="184"/>
      <c r="Q130" s="184"/>
    </row>
    <row r="131" spans="15:17" x14ac:dyDescent="0.25">
      <c r="O131" s="180"/>
      <c r="P131" s="184"/>
      <c r="Q131" s="184"/>
    </row>
    <row r="132" spans="15:17" x14ac:dyDescent="0.25">
      <c r="O132" s="180"/>
      <c r="P132" s="184"/>
      <c r="Q132" s="184"/>
    </row>
    <row r="133" spans="15:17" x14ac:dyDescent="0.25">
      <c r="O133" s="180"/>
      <c r="P133" s="184"/>
      <c r="Q133" s="184"/>
    </row>
    <row r="134" spans="15:17" x14ac:dyDescent="0.25">
      <c r="O134" s="180"/>
      <c r="P134" s="184"/>
      <c r="Q134" s="184"/>
    </row>
    <row r="135" spans="15:17" x14ac:dyDescent="0.25">
      <c r="O135" s="180"/>
      <c r="P135" s="184"/>
      <c r="Q135" s="184"/>
    </row>
    <row r="136" spans="15:17" x14ac:dyDescent="0.25">
      <c r="O136" s="180"/>
      <c r="P136" s="184"/>
      <c r="Q136" s="184"/>
    </row>
    <row r="137" spans="15:17" x14ac:dyDescent="0.25">
      <c r="O137" s="180"/>
      <c r="P137" s="184"/>
      <c r="Q137" s="184"/>
    </row>
    <row r="138" spans="15:17" x14ac:dyDescent="0.25">
      <c r="O138" s="180"/>
      <c r="P138" s="184"/>
      <c r="Q138" s="184"/>
    </row>
    <row r="139" spans="15:17" x14ac:dyDescent="0.25">
      <c r="O139" s="180"/>
      <c r="P139" s="184"/>
      <c r="Q139" s="184"/>
    </row>
    <row r="140" spans="15:17" x14ac:dyDescent="0.25">
      <c r="O140" s="180"/>
      <c r="P140" s="184"/>
      <c r="Q140" s="184"/>
    </row>
    <row r="141" spans="15:17" x14ac:dyDescent="0.25">
      <c r="O141" s="180"/>
      <c r="P141" s="184"/>
      <c r="Q141" s="184"/>
    </row>
    <row r="142" spans="15:17" x14ac:dyDescent="0.25">
      <c r="O142" s="180"/>
      <c r="P142" s="184"/>
      <c r="Q142" s="184"/>
    </row>
    <row r="143" spans="15:17" x14ac:dyDescent="0.25">
      <c r="O143" s="180"/>
      <c r="P143" s="184"/>
      <c r="Q143" s="184"/>
    </row>
    <row r="144" spans="15:17" x14ac:dyDescent="0.25">
      <c r="O144" s="180"/>
      <c r="P144" s="184"/>
      <c r="Q144" s="184"/>
    </row>
    <row r="145" spans="15:17" x14ac:dyDescent="0.25">
      <c r="O145" s="180"/>
      <c r="P145" s="184"/>
      <c r="Q145" s="184"/>
    </row>
    <row r="146" spans="15:17" x14ac:dyDescent="0.25">
      <c r="O146" s="180"/>
      <c r="P146" s="184"/>
      <c r="Q146" s="184"/>
    </row>
    <row r="147" spans="15:17" x14ac:dyDescent="0.25">
      <c r="O147" s="180"/>
      <c r="P147" s="184"/>
      <c r="Q147" s="184"/>
    </row>
    <row r="148" spans="15:17" x14ac:dyDescent="0.25">
      <c r="O148" s="180"/>
      <c r="P148" s="184"/>
      <c r="Q148" s="184"/>
    </row>
    <row r="149" spans="15:17" x14ac:dyDescent="0.25">
      <c r="O149" s="180"/>
      <c r="P149" s="184"/>
      <c r="Q149" s="184"/>
    </row>
    <row r="150" spans="15:17" x14ac:dyDescent="0.25">
      <c r="O150" s="180"/>
      <c r="P150" s="184"/>
      <c r="Q150" s="184"/>
    </row>
    <row r="151" spans="15:17" x14ac:dyDescent="0.25">
      <c r="O151" s="180"/>
      <c r="P151" s="184"/>
      <c r="Q151" s="184"/>
    </row>
    <row r="152" spans="15:17" x14ac:dyDescent="0.25">
      <c r="O152" s="180"/>
      <c r="P152" s="184"/>
      <c r="Q152" s="184"/>
    </row>
    <row r="153" spans="15:17" x14ac:dyDescent="0.25">
      <c r="O153" s="180"/>
      <c r="P153" s="184"/>
      <c r="Q153" s="184"/>
    </row>
    <row r="154" spans="15:17" x14ac:dyDescent="0.25">
      <c r="O154" s="180"/>
      <c r="P154" s="184"/>
      <c r="Q154" s="184"/>
    </row>
    <row r="155" spans="15:17" x14ac:dyDescent="0.25">
      <c r="O155" s="180"/>
      <c r="P155" s="184"/>
      <c r="Q155" s="184"/>
    </row>
    <row r="156" spans="15:17" x14ac:dyDescent="0.25">
      <c r="O156" s="180"/>
      <c r="P156" s="184"/>
      <c r="Q156" s="184"/>
    </row>
    <row r="157" spans="15:17" x14ac:dyDescent="0.25">
      <c r="O157" s="180"/>
      <c r="P157" s="184"/>
      <c r="Q157" s="184"/>
    </row>
    <row r="158" spans="15:17" x14ac:dyDescent="0.25">
      <c r="O158" s="180"/>
      <c r="P158" s="184"/>
      <c r="Q158" s="184"/>
    </row>
    <row r="159" spans="15:17" x14ac:dyDescent="0.25">
      <c r="O159" s="180"/>
      <c r="P159" s="184"/>
      <c r="Q159" s="184"/>
    </row>
    <row r="160" spans="15:17" x14ac:dyDescent="0.25">
      <c r="O160" s="180"/>
      <c r="P160" s="184"/>
      <c r="Q160" s="184"/>
    </row>
    <row r="161" spans="15:17" x14ac:dyDescent="0.25">
      <c r="O161" s="180"/>
      <c r="P161" s="184"/>
      <c r="Q161" s="184"/>
    </row>
    <row r="162" spans="15:17" x14ac:dyDescent="0.25">
      <c r="O162" s="180"/>
      <c r="P162" s="184"/>
      <c r="Q162" s="184"/>
    </row>
    <row r="163" spans="15:17" x14ac:dyDescent="0.25">
      <c r="O163" s="180"/>
      <c r="P163" s="184"/>
      <c r="Q163" s="184"/>
    </row>
    <row r="164" spans="15:17" x14ac:dyDescent="0.25">
      <c r="O164" s="180"/>
      <c r="P164" s="184"/>
      <c r="Q164" s="184"/>
    </row>
    <row r="165" spans="15:17" x14ac:dyDescent="0.25">
      <c r="O165" s="180"/>
      <c r="P165" s="184"/>
      <c r="Q165" s="184"/>
    </row>
    <row r="166" spans="15:17" x14ac:dyDescent="0.25">
      <c r="O166" s="180"/>
      <c r="P166" s="184"/>
      <c r="Q166" s="184"/>
    </row>
    <row r="167" spans="15:17" x14ac:dyDescent="0.25">
      <c r="O167" s="180"/>
      <c r="P167" s="184"/>
      <c r="Q167" s="184"/>
    </row>
    <row r="168" spans="15:17" x14ac:dyDescent="0.25">
      <c r="O168" s="180"/>
      <c r="P168" s="184"/>
      <c r="Q168" s="184"/>
    </row>
    <row r="169" spans="15:17" x14ac:dyDescent="0.25">
      <c r="O169" s="180"/>
      <c r="P169" s="184"/>
      <c r="Q169" s="184"/>
    </row>
    <row r="170" spans="15:17" x14ac:dyDescent="0.25">
      <c r="O170" s="180"/>
      <c r="P170" s="184"/>
      <c r="Q170" s="184"/>
    </row>
    <row r="171" spans="15:17" x14ac:dyDescent="0.25">
      <c r="O171" s="180"/>
      <c r="P171" s="184"/>
      <c r="Q171" s="184"/>
    </row>
    <row r="172" spans="15:17" x14ac:dyDescent="0.25">
      <c r="O172" s="180"/>
      <c r="P172" s="184"/>
      <c r="Q172" s="184"/>
    </row>
    <row r="173" spans="15:17" x14ac:dyDescent="0.25">
      <c r="O173" s="180"/>
      <c r="P173" s="184"/>
      <c r="Q173" s="184"/>
    </row>
    <row r="174" spans="15:17" x14ac:dyDescent="0.25">
      <c r="O174" s="180"/>
      <c r="P174" s="184"/>
      <c r="Q174" s="184"/>
    </row>
    <row r="175" spans="15:17" x14ac:dyDescent="0.25">
      <c r="O175" s="180"/>
      <c r="P175" s="184"/>
      <c r="Q175" s="184"/>
    </row>
    <row r="176" spans="15:17" x14ac:dyDescent="0.25">
      <c r="O176" s="180"/>
      <c r="P176" s="184"/>
      <c r="Q176" s="184"/>
    </row>
    <row r="177" spans="15:17" x14ac:dyDescent="0.25">
      <c r="O177" s="180"/>
      <c r="P177" s="184"/>
      <c r="Q177" s="184"/>
    </row>
    <row r="178" spans="15:17" x14ac:dyDescent="0.25">
      <c r="O178" s="180"/>
      <c r="P178" s="184"/>
      <c r="Q178" s="184"/>
    </row>
    <row r="179" spans="15:17" x14ac:dyDescent="0.25">
      <c r="O179" s="180"/>
      <c r="P179" s="184"/>
      <c r="Q179" s="184"/>
    </row>
    <row r="180" spans="15:17" x14ac:dyDescent="0.25">
      <c r="O180" s="180"/>
      <c r="P180" s="184"/>
      <c r="Q180" s="184"/>
    </row>
    <row r="181" spans="15:17" x14ac:dyDescent="0.25">
      <c r="O181" s="180"/>
      <c r="P181" s="184"/>
      <c r="Q181" s="184"/>
    </row>
    <row r="182" spans="15:17" x14ac:dyDescent="0.25">
      <c r="O182" s="180"/>
      <c r="P182" s="184"/>
      <c r="Q182" s="184"/>
    </row>
    <row r="183" spans="15:17" x14ac:dyDescent="0.25">
      <c r="O183" s="180"/>
      <c r="P183" s="184"/>
      <c r="Q183" s="184"/>
    </row>
    <row r="184" spans="15:17" x14ac:dyDescent="0.25">
      <c r="O184" s="180"/>
      <c r="P184" s="184"/>
      <c r="Q184" s="184"/>
    </row>
    <row r="185" spans="15:17" x14ac:dyDescent="0.25">
      <c r="O185" s="180"/>
      <c r="P185" s="184"/>
      <c r="Q185" s="184"/>
    </row>
    <row r="186" spans="15:17" x14ac:dyDescent="0.25">
      <c r="O186" s="180"/>
      <c r="P186" s="184"/>
      <c r="Q186" s="184"/>
    </row>
    <row r="187" spans="15:17" x14ac:dyDescent="0.25">
      <c r="O187" s="180"/>
      <c r="P187" s="184"/>
      <c r="Q187" s="184"/>
    </row>
    <row r="188" spans="15:17" x14ac:dyDescent="0.25">
      <c r="O188" s="180"/>
      <c r="P188" s="184"/>
      <c r="Q188" s="184"/>
    </row>
    <row r="189" spans="15:17" x14ac:dyDescent="0.25">
      <c r="O189" s="180"/>
      <c r="P189" s="184"/>
      <c r="Q189" s="184"/>
    </row>
    <row r="190" spans="15:17" x14ac:dyDescent="0.25">
      <c r="O190" s="180"/>
      <c r="P190" s="184"/>
      <c r="Q190" s="184"/>
    </row>
    <row r="191" spans="15:17" x14ac:dyDescent="0.25">
      <c r="O191" s="180"/>
      <c r="P191" s="184"/>
      <c r="Q191" s="184"/>
    </row>
    <row r="192" spans="15:17" x14ac:dyDescent="0.25">
      <c r="O192" s="180"/>
      <c r="P192" s="184"/>
      <c r="Q192" s="184"/>
    </row>
    <row r="193" spans="15:17" x14ac:dyDescent="0.25">
      <c r="O193" s="180"/>
      <c r="P193" s="184"/>
      <c r="Q193" s="184"/>
    </row>
    <row r="194" spans="15:17" x14ac:dyDescent="0.25">
      <c r="O194" s="180"/>
      <c r="P194" s="184"/>
      <c r="Q194" s="184"/>
    </row>
    <row r="195" spans="15:17" x14ac:dyDescent="0.25">
      <c r="O195" s="180"/>
      <c r="P195" s="184"/>
      <c r="Q195" s="184"/>
    </row>
    <row r="196" spans="15:17" x14ac:dyDescent="0.25">
      <c r="O196" s="180"/>
      <c r="P196" s="184"/>
      <c r="Q196" s="184"/>
    </row>
    <row r="197" spans="15:17" x14ac:dyDescent="0.25">
      <c r="O197" s="180"/>
      <c r="P197" s="184"/>
      <c r="Q197" s="184"/>
    </row>
    <row r="198" spans="15:17" x14ac:dyDescent="0.25">
      <c r="O198" s="180"/>
      <c r="P198" s="184"/>
      <c r="Q198" s="184"/>
    </row>
    <row r="199" spans="15:17" x14ac:dyDescent="0.25">
      <c r="O199" s="180"/>
      <c r="P199" s="184"/>
      <c r="Q199" s="184"/>
    </row>
    <row r="200" spans="15:17" x14ac:dyDescent="0.25">
      <c r="O200" s="180"/>
      <c r="P200" s="184"/>
      <c r="Q200" s="184"/>
    </row>
    <row r="201" spans="15:17" x14ac:dyDescent="0.25">
      <c r="O201" s="180"/>
      <c r="P201" s="184"/>
      <c r="Q201" s="184"/>
    </row>
    <row r="202" spans="15:17" x14ac:dyDescent="0.25">
      <c r="O202" s="180"/>
      <c r="P202" s="184"/>
      <c r="Q202" s="184"/>
    </row>
    <row r="203" spans="15:17" x14ac:dyDescent="0.25">
      <c r="O203" s="180"/>
      <c r="P203" s="184"/>
      <c r="Q203" s="184"/>
    </row>
    <row r="204" spans="15:17" x14ac:dyDescent="0.25">
      <c r="O204" s="180"/>
      <c r="P204" s="184"/>
      <c r="Q204" s="184"/>
    </row>
    <row r="205" spans="15:17" x14ac:dyDescent="0.25">
      <c r="O205" s="180"/>
      <c r="P205" s="184"/>
      <c r="Q205" s="184"/>
    </row>
    <row r="206" spans="15:17" x14ac:dyDescent="0.25">
      <c r="O206" s="180"/>
      <c r="P206" s="184"/>
      <c r="Q206" s="184"/>
    </row>
    <row r="207" spans="15:17" x14ac:dyDescent="0.25">
      <c r="O207" s="180"/>
      <c r="P207" s="184"/>
      <c r="Q207" s="184"/>
    </row>
    <row r="208" spans="15:17" x14ac:dyDescent="0.25">
      <c r="O208" s="180"/>
      <c r="P208" s="184"/>
      <c r="Q208" s="184"/>
    </row>
    <row r="209" spans="15:17" x14ac:dyDescent="0.25">
      <c r="O209" s="180"/>
      <c r="P209" s="184"/>
      <c r="Q209" s="184"/>
    </row>
    <row r="210" spans="15:17" x14ac:dyDescent="0.25">
      <c r="O210" s="180"/>
      <c r="P210" s="184"/>
      <c r="Q210" s="184"/>
    </row>
    <row r="211" spans="15:17" x14ac:dyDescent="0.25">
      <c r="O211" s="180"/>
      <c r="P211" s="184"/>
      <c r="Q211" s="184"/>
    </row>
    <row r="212" spans="15:17" x14ac:dyDescent="0.25">
      <c r="O212" s="180"/>
      <c r="P212" s="184"/>
      <c r="Q212" s="184"/>
    </row>
    <row r="213" spans="15:17" x14ac:dyDescent="0.25">
      <c r="O213" s="180"/>
      <c r="P213" s="184"/>
      <c r="Q213" s="184"/>
    </row>
    <row r="214" spans="15:17" x14ac:dyDescent="0.25">
      <c r="O214" s="180"/>
      <c r="P214" s="184"/>
      <c r="Q214" s="184"/>
    </row>
    <row r="215" spans="15:17" x14ac:dyDescent="0.25">
      <c r="O215" s="180"/>
      <c r="P215" s="184"/>
      <c r="Q215" s="184"/>
    </row>
    <row r="216" spans="15:17" x14ac:dyDescent="0.25">
      <c r="O216" s="180"/>
      <c r="P216" s="184"/>
      <c r="Q216" s="184"/>
    </row>
    <row r="217" spans="15:17" x14ac:dyDescent="0.25">
      <c r="O217" s="180"/>
      <c r="P217" s="184"/>
      <c r="Q217" s="184"/>
    </row>
    <row r="218" spans="15:17" x14ac:dyDescent="0.25">
      <c r="O218" s="180"/>
      <c r="P218" s="184"/>
      <c r="Q218" s="184"/>
    </row>
    <row r="219" spans="15:17" x14ac:dyDescent="0.25">
      <c r="O219" s="180"/>
      <c r="P219" s="184"/>
      <c r="Q219" s="184"/>
    </row>
    <row r="220" spans="15:17" x14ac:dyDescent="0.25">
      <c r="O220" s="180"/>
      <c r="P220" s="184"/>
      <c r="Q220" s="184"/>
    </row>
    <row r="221" spans="15:17" x14ac:dyDescent="0.25">
      <c r="O221" s="180"/>
      <c r="P221" s="184"/>
      <c r="Q221" s="184"/>
    </row>
    <row r="222" spans="15:17" x14ac:dyDescent="0.25">
      <c r="O222" s="180"/>
      <c r="P222" s="184"/>
      <c r="Q222" s="184"/>
    </row>
    <row r="223" spans="15:17" x14ac:dyDescent="0.25">
      <c r="O223" s="180"/>
      <c r="P223" s="184"/>
      <c r="Q223" s="184"/>
    </row>
    <row r="224" spans="15:17" x14ac:dyDescent="0.25">
      <c r="O224" s="180"/>
      <c r="P224" s="184"/>
      <c r="Q224" s="184"/>
    </row>
    <row r="225" spans="15:17" x14ac:dyDescent="0.25">
      <c r="O225" s="180"/>
      <c r="P225" s="184"/>
      <c r="Q225" s="184"/>
    </row>
    <row r="226" spans="15:17" x14ac:dyDescent="0.25">
      <c r="O226" s="180"/>
      <c r="P226" s="184"/>
      <c r="Q226" s="184"/>
    </row>
    <row r="227" spans="15:17" x14ac:dyDescent="0.25">
      <c r="O227" s="180"/>
      <c r="P227" s="184"/>
      <c r="Q227" s="184"/>
    </row>
    <row r="228" spans="15:17" x14ac:dyDescent="0.25">
      <c r="O228" s="180"/>
      <c r="P228" s="184"/>
      <c r="Q228" s="184"/>
    </row>
    <row r="229" spans="15:17" x14ac:dyDescent="0.25">
      <c r="O229" s="180"/>
      <c r="P229" s="184"/>
      <c r="Q229" s="184"/>
    </row>
    <row r="230" spans="15:17" x14ac:dyDescent="0.25">
      <c r="O230" s="180"/>
      <c r="P230" s="184"/>
      <c r="Q230" s="184"/>
    </row>
    <row r="231" spans="15:17" x14ac:dyDescent="0.25">
      <c r="O231" s="180"/>
      <c r="P231" s="184"/>
      <c r="Q231" s="184"/>
    </row>
    <row r="232" spans="15:17" x14ac:dyDescent="0.25">
      <c r="O232" s="180"/>
      <c r="P232" s="184"/>
      <c r="Q232" s="184"/>
    </row>
    <row r="233" spans="15:17" x14ac:dyDescent="0.25">
      <c r="O233" s="180"/>
      <c r="P233" s="184"/>
      <c r="Q233" s="184"/>
    </row>
    <row r="234" spans="15:17" x14ac:dyDescent="0.25">
      <c r="O234" s="180"/>
      <c r="P234" s="184"/>
      <c r="Q234" s="184"/>
    </row>
    <row r="235" spans="15:17" x14ac:dyDescent="0.25">
      <c r="O235" s="180"/>
      <c r="P235" s="184"/>
      <c r="Q235" s="184"/>
    </row>
    <row r="236" spans="15:17" x14ac:dyDescent="0.25">
      <c r="O236" s="180"/>
      <c r="P236" s="184"/>
      <c r="Q236" s="184"/>
    </row>
    <row r="237" spans="15:17" x14ac:dyDescent="0.25">
      <c r="O237" s="180"/>
      <c r="P237" s="184"/>
      <c r="Q237" s="184"/>
    </row>
    <row r="238" spans="15:17" x14ac:dyDescent="0.25">
      <c r="O238" s="180"/>
      <c r="P238" s="184"/>
      <c r="Q238" s="184"/>
    </row>
    <row r="239" spans="15:17" x14ac:dyDescent="0.25">
      <c r="O239" s="180"/>
      <c r="P239" s="184"/>
      <c r="Q239" s="184"/>
    </row>
    <row r="240" spans="15:17" x14ac:dyDescent="0.25">
      <c r="O240" s="180"/>
      <c r="P240" s="184"/>
      <c r="Q240" s="184"/>
    </row>
    <row r="241" spans="15:17" x14ac:dyDescent="0.25">
      <c r="O241" s="180"/>
      <c r="P241" s="184"/>
      <c r="Q241" s="184"/>
    </row>
    <row r="242" spans="15:17" x14ac:dyDescent="0.25">
      <c r="O242" s="180"/>
      <c r="P242" s="184"/>
      <c r="Q242" s="184"/>
    </row>
    <row r="243" spans="15:17" x14ac:dyDescent="0.25">
      <c r="O243" s="180"/>
      <c r="P243" s="184"/>
      <c r="Q243" s="184"/>
    </row>
    <row r="244" spans="15:17" x14ac:dyDescent="0.25">
      <c r="O244" s="180"/>
      <c r="P244" s="184"/>
      <c r="Q244" s="184"/>
    </row>
    <row r="245" spans="15:17" x14ac:dyDescent="0.25">
      <c r="O245" s="180"/>
      <c r="P245" s="184"/>
      <c r="Q245" s="184"/>
    </row>
    <row r="246" spans="15:17" x14ac:dyDescent="0.25">
      <c r="O246" s="180"/>
      <c r="P246" s="184"/>
      <c r="Q246" s="184"/>
    </row>
    <row r="247" spans="15:17" x14ac:dyDescent="0.25">
      <c r="O247" s="180"/>
      <c r="P247" s="184"/>
      <c r="Q247" s="184"/>
    </row>
    <row r="248" spans="15:17" x14ac:dyDescent="0.25">
      <c r="O248" s="180"/>
      <c r="P248" s="184"/>
      <c r="Q248" s="184"/>
    </row>
    <row r="249" spans="15:17" x14ac:dyDescent="0.25">
      <c r="O249" s="180"/>
      <c r="P249" s="184"/>
      <c r="Q249" s="184"/>
    </row>
    <row r="250" spans="15:17" x14ac:dyDescent="0.25">
      <c r="O250" s="180"/>
      <c r="P250" s="184"/>
      <c r="Q250" s="184"/>
    </row>
    <row r="251" spans="15:17" x14ac:dyDescent="0.25">
      <c r="O251" s="180"/>
      <c r="P251" s="184"/>
      <c r="Q251" s="184"/>
    </row>
    <row r="252" spans="15:17" x14ac:dyDescent="0.25">
      <c r="O252" s="180"/>
      <c r="P252" s="184"/>
      <c r="Q252" s="184"/>
    </row>
    <row r="253" spans="15:17" x14ac:dyDescent="0.25">
      <c r="O253" s="180"/>
      <c r="P253" s="184"/>
      <c r="Q253" s="184"/>
    </row>
    <row r="254" spans="15:17" x14ac:dyDescent="0.25">
      <c r="O254" s="180"/>
      <c r="P254" s="184"/>
      <c r="Q254" s="184"/>
    </row>
    <row r="255" spans="15:17" x14ac:dyDescent="0.25">
      <c r="O255" s="180"/>
      <c r="P255" s="184"/>
      <c r="Q255" s="184"/>
    </row>
    <row r="256" spans="15:17" x14ac:dyDescent="0.25">
      <c r="O256" s="180"/>
      <c r="P256" s="184"/>
      <c r="Q256" s="184"/>
    </row>
    <row r="257" spans="15:17" x14ac:dyDescent="0.25">
      <c r="O257" s="180"/>
      <c r="P257" s="184"/>
      <c r="Q257" s="184"/>
    </row>
    <row r="258" spans="15:17" x14ac:dyDescent="0.25">
      <c r="O258" s="180"/>
      <c r="P258" s="184"/>
      <c r="Q258" s="184"/>
    </row>
    <row r="259" spans="15:17" x14ac:dyDescent="0.25">
      <c r="O259" s="180"/>
      <c r="P259" s="184"/>
      <c r="Q259" s="184"/>
    </row>
    <row r="260" spans="15:17" x14ac:dyDescent="0.25">
      <c r="O260" s="180"/>
      <c r="P260" s="184"/>
      <c r="Q260" s="184"/>
    </row>
    <row r="261" spans="15:17" x14ac:dyDescent="0.25">
      <c r="O261" s="180"/>
      <c r="P261" s="184"/>
      <c r="Q261" s="184"/>
    </row>
    <row r="262" spans="15:17" x14ac:dyDescent="0.25">
      <c r="O262" s="180"/>
      <c r="P262" s="184"/>
      <c r="Q262" s="184"/>
    </row>
    <row r="263" spans="15:17" x14ac:dyDescent="0.25">
      <c r="O263" s="180"/>
      <c r="P263" s="184"/>
      <c r="Q263" s="184"/>
    </row>
    <row r="264" spans="15:17" x14ac:dyDescent="0.25">
      <c r="O264" s="180"/>
      <c r="P264" s="184"/>
      <c r="Q264" s="184"/>
    </row>
    <row r="265" spans="15:17" x14ac:dyDescent="0.25">
      <c r="O265" s="180"/>
      <c r="P265" s="184"/>
      <c r="Q265" s="184"/>
    </row>
    <row r="266" spans="15:17" x14ac:dyDescent="0.25">
      <c r="O266" s="180"/>
      <c r="P266" s="184"/>
      <c r="Q266" s="184"/>
    </row>
    <row r="267" spans="15:17" x14ac:dyDescent="0.25">
      <c r="O267" s="180"/>
      <c r="P267" s="184"/>
      <c r="Q267" s="184"/>
    </row>
    <row r="268" spans="15:17" x14ac:dyDescent="0.25">
      <c r="O268" s="180"/>
      <c r="P268" s="184"/>
      <c r="Q268" s="184"/>
    </row>
    <row r="269" spans="15:17" x14ac:dyDescent="0.25">
      <c r="O269" s="180"/>
      <c r="P269" s="184"/>
      <c r="Q269" s="184"/>
    </row>
    <row r="270" spans="15:17" x14ac:dyDescent="0.25">
      <c r="O270" s="180"/>
      <c r="P270" s="184"/>
      <c r="Q270" s="184"/>
    </row>
    <row r="271" spans="15:17" x14ac:dyDescent="0.25">
      <c r="O271" s="180"/>
      <c r="P271" s="184"/>
      <c r="Q271" s="184"/>
    </row>
    <row r="272" spans="15:17" x14ac:dyDescent="0.25">
      <c r="O272" s="180"/>
      <c r="P272" s="184"/>
      <c r="Q272" s="184"/>
    </row>
    <row r="273" spans="15:17" x14ac:dyDescent="0.25">
      <c r="O273" s="180"/>
      <c r="P273" s="184"/>
      <c r="Q273" s="184"/>
    </row>
    <row r="274" spans="15:17" x14ac:dyDescent="0.25">
      <c r="O274" s="180"/>
      <c r="P274" s="184"/>
      <c r="Q274" s="184"/>
    </row>
    <row r="275" spans="15:17" x14ac:dyDescent="0.25">
      <c r="O275" s="180"/>
      <c r="P275" s="184"/>
      <c r="Q275" s="184"/>
    </row>
    <row r="276" spans="15:17" x14ac:dyDescent="0.25">
      <c r="O276" s="180"/>
      <c r="P276" s="184"/>
      <c r="Q276" s="184"/>
    </row>
    <row r="277" spans="15:17" x14ac:dyDescent="0.25">
      <c r="O277" s="180"/>
      <c r="P277" s="184"/>
      <c r="Q277" s="184"/>
    </row>
    <row r="278" spans="15:17" x14ac:dyDescent="0.25">
      <c r="O278" s="180"/>
      <c r="P278" s="184"/>
      <c r="Q278" s="184"/>
    </row>
    <row r="279" spans="15:17" x14ac:dyDescent="0.25">
      <c r="O279" s="180"/>
      <c r="P279" s="184"/>
      <c r="Q279" s="184"/>
    </row>
    <row r="280" spans="15:17" x14ac:dyDescent="0.25">
      <c r="O280" s="180"/>
      <c r="P280" s="184"/>
      <c r="Q280" s="184"/>
    </row>
    <row r="281" spans="15:17" x14ac:dyDescent="0.25">
      <c r="O281" s="180"/>
      <c r="P281" s="184"/>
      <c r="Q281" s="184"/>
    </row>
    <row r="282" spans="15:17" x14ac:dyDescent="0.25">
      <c r="O282" s="180"/>
      <c r="P282" s="184"/>
      <c r="Q282" s="184"/>
    </row>
    <row r="283" spans="15:17" x14ac:dyDescent="0.25">
      <c r="O283" s="180"/>
      <c r="P283" s="184"/>
      <c r="Q283" s="184"/>
    </row>
    <row r="284" spans="15:17" x14ac:dyDescent="0.25">
      <c r="O284" s="180"/>
      <c r="P284" s="184"/>
      <c r="Q284" s="184"/>
    </row>
    <row r="285" spans="15:17" x14ac:dyDescent="0.25">
      <c r="O285" s="180"/>
      <c r="P285" s="184"/>
      <c r="Q285" s="184"/>
    </row>
    <row r="286" spans="15:17" x14ac:dyDescent="0.25">
      <c r="O286" s="180"/>
      <c r="P286" s="184"/>
      <c r="Q286" s="184"/>
    </row>
    <row r="287" spans="15:17" x14ac:dyDescent="0.25">
      <c r="O287" s="180"/>
      <c r="P287" s="184"/>
      <c r="Q287" s="184"/>
    </row>
    <row r="288" spans="15:17" x14ac:dyDescent="0.25">
      <c r="O288" s="180"/>
      <c r="P288" s="184"/>
      <c r="Q288" s="184"/>
    </row>
    <row r="289" spans="15:17" x14ac:dyDescent="0.25">
      <c r="O289" s="180"/>
      <c r="P289" s="184"/>
      <c r="Q289" s="184"/>
    </row>
    <row r="290" spans="15:17" x14ac:dyDescent="0.25">
      <c r="O290" s="180"/>
      <c r="P290" s="184"/>
      <c r="Q290" s="184"/>
    </row>
    <row r="291" spans="15:17" x14ac:dyDescent="0.25">
      <c r="O291" s="180"/>
      <c r="P291" s="184"/>
      <c r="Q291" s="184"/>
    </row>
    <row r="292" spans="15:17" x14ac:dyDescent="0.25">
      <c r="O292" s="180"/>
      <c r="P292" s="184"/>
      <c r="Q292" s="184"/>
    </row>
    <row r="293" spans="15:17" x14ac:dyDescent="0.25">
      <c r="O293" s="180"/>
      <c r="P293" s="184"/>
      <c r="Q293" s="184"/>
    </row>
    <row r="294" spans="15:17" x14ac:dyDescent="0.25">
      <c r="O294" s="180"/>
      <c r="P294" s="184"/>
      <c r="Q294" s="184"/>
    </row>
    <row r="295" spans="15:17" x14ac:dyDescent="0.25">
      <c r="O295" s="180"/>
      <c r="P295" s="184"/>
      <c r="Q295" s="184"/>
    </row>
    <row r="296" spans="15:17" x14ac:dyDescent="0.25">
      <c r="O296" s="180"/>
      <c r="P296" s="184"/>
      <c r="Q296" s="184"/>
    </row>
    <row r="297" spans="15:17" x14ac:dyDescent="0.25">
      <c r="O297" s="180"/>
      <c r="P297" s="184"/>
      <c r="Q297" s="184"/>
    </row>
    <row r="298" spans="15:17" x14ac:dyDescent="0.25">
      <c r="O298" s="180"/>
      <c r="P298" s="184"/>
      <c r="Q298" s="184"/>
    </row>
    <row r="299" spans="15:17" x14ac:dyDescent="0.25">
      <c r="O299" s="180"/>
      <c r="P299" s="184"/>
      <c r="Q299" s="184"/>
    </row>
    <row r="300" spans="15:17" x14ac:dyDescent="0.25">
      <c r="O300" s="180"/>
      <c r="P300" s="184"/>
      <c r="Q300" s="184"/>
    </row>
    <row r="301" spans="15:17" x14ac:dyDescent="0.25">
      <c r="O301" s="180"/>
      <c r="P301" s="184"/>
      <c r="Q301" s="184"/>
    </row>
    <row r="302" spans="15:17" x14ac:dyDescent="0.25">
      <c r="O302" s="180"/>
      <c r="P302" s="184"/>
      <c r="Q302" s="184"/>
    </row>
    <row r="303" spans="15:17" x14ac:dyDescent="0.25">
      <c r="O303" s="180"/>
      <c r="P303" s="184"/>
      <c r="Q303" s="184"/>
    </row>
    <row r="304" spans="15:17" x14ac:dyDescent="0.25">
      <c r="O304" s="180"/>
      <c r="P304" s="184"/>
      <c r="Q304" s="184"/>
    </row>
    <row r="305" spans="15:17" x14ac:dyDescent="0.25">
      <c r="O305" s="180"/>
      <c r="P305" s="184"/>
      <c r="Q305" s="184"/>
    </row>
    <row r="306" spans="15:17" x14ac:dyDescent="0.25">
      <c r="O306" s="180"/>
      <c r="P306" s="184"/>
      <c r="Q306" s="184"/>
    </row>
    <row r="307" spans="15:17" x14ac:dyDescent="0.25">
      <c r="O307" s="180"/>
      <c r="P307" s="184"/>
      <c r="Q307" s="184"/>
    </row>
    <row r="308" spans="15:17" x14ac:dyDescent="0.25">
      <c r="O308" s="180"/>
      <c r="P308" s="184"/>
      <c r="Q308" s="184"/>
    </row>
    <row r="309" spans="15:17" x14ac:dyDescent="0.25">
      <c r="O309" s="180"/>
      <c r="P309" s="184"/>
      <c r="Q309" s="184"/>
    </row>
    <row r="310" spans="15:17" x14ac:dyDescent="0.25">
      <c r="O310" s="180"/>
      <c r="P310" s="184"/>
      <c r="Q310" s="184"/>
    </row>
    <row r="311" spans="15:17" x14ac:dyDescent="0.25">
      <c r="O311" s="180"/>
      <c r="P311" s="184"/>
      <c r="Q311" s="184"/>
    </row>
    <row r="312" spans="15:17" x14ac:dyDescent="0.25">
      <c r="O312" s="180"/>
      <c r="P312" s="184"/>
      <c r="Q312" s="184"/>
    </row>
    <row r="313" spans="15:17" x14ac:dyDescent="0.25">
      <c r="O313" s="180"/>
      <c r="P313" s="184"/>
      <c r="Q313" s="184"/>
    </row>
    <row r="314" spans="15:17" x14ac:dyDescent="0.25">
      <c r="O314" s="180"/>
      <c r="P314" s="184"/>
      <c r="Q314" s="184"/>
    </row>
    <row r="315" spans="15:17" x14ac:dyDescent="0.25">
      <c r="O315" s="180"/>
      <c r="P315" s="184"/>
      <c r="Q315" s="184"/>
    </row>
    <row r="316" spans="15:17" x14ac:dyDescent="0.25">
      <c r="O316" s="180"/>
      <c r="P316" s="184"/>
      <c r="Q316" s="184"/>
    </row>
    <row r="317" spans="15:17" x14ac:dyDescent="0.25">
      <c r="O317" s="180"/>
      <c r="P317" s="184"/>
      <c r="Q317" s="184"/>
    </row>
    <row r="318" spans="15:17" x14ac:dyDescent="0.25">
      <c r="O318" s="180"/>
      <c r="P318" s="184"/>
      <c r="Q318" s="184"/>
    </row>
    <row r="319" spans="15:17" x14ac:dyDescent="0.25">
      <c r="O319" s="180"/>
      <c r="P319" s="184"/>
      <c r="Q319" s="184"/>
    </row>
    <row r="320" spans="15:17" x14ac:dyDescent="0.25">
      <c r="O320" s="180"/>
      <c r="P320" s="184"/>
      <c r="Q320" s="184"/>
    </row>
    <row r="321" spans="15:17" x14ac:dyDescent="0.25">
      <c r="O321" s="180"/>
      <c r="P321" s="184"/>
      <c r="Q321" s="184"/>
    </row>
    <row r="322" spans="15:17" x14ac:dyDescent="0.25">
      <c r="O322" s="180"/>
      <c r="P322" s="184"/>
      <c r="Q322" s="184"/>
    </row>
    <row r="323" spans="15:17" x14ac:dyDescent="0.25">
      <c r="O323" s="180"/>
      <c r="P323" s="184"/>
      <c r="Q323" s="184"/>
    </row>
    <row r="324" spans="15:17" x14ac:dyDescent="0.25">
      <c r="O324" s="180"/>
      <c r="P324" s="184"/>
      <c r="Q324" s="184"/>
    </row>
    <row r="325" spans="15:17" x14ac:dyDescent="0.25">
      <c r="O325" s="180"/>
      <c r="P325" s="184"/>
      <c r="Q325" s="184"/>
    </row>
    <row r="326" spans="15:17" x14ac:dyDescent="0.25">
      <c r="O326" s="180"/>
      <c r="P326" s="184"/>
      <c r="Q326" s="184"/>
    </row>
    <row r="327" spans="15:17" x14ac:dyDescent="0.25">
      <c r="O327" s="180"/>
      <c r="P327" s="184"/>
      <c r="Q327" s="184"/>
    </row>
    <row r="328" spans="15:17" x14ac:dyDescent="0.25">
      <c r="O328" s="180"/>
      <c r="P328" s="184"/>
      <c r="Q328" s="184"/>
    </row>
    <row r="329" spans="15:17" x14ac:dyDescent="0.25">
      <c r="O329" s="180"/>
      <c r="P329" s="184"/>
      <c r="Q329" s="184"/>
    </row>
    <row r="330" spans="15:17" x14ac:dyDescent="0.25">
      <c r="O330" s="180"/>
      <c r="P330" s="184"/>
      <c r="Q330" s="184"/>
    </row>
    <row r="331" spans="15:17" x14ac:dyDescent="0.25">
      <c r="O331" s="180"/>
      <c r="P331" s="184"/>
      <c r="Q331" s="184"/>
    </row>
    <row r="332" spans="15:17" x14ac:dyDescent="0.25">
      <c r="O332" s="180"/>
      <c r="P332" s="184"/>
      <c r="Q332" s="184"/>
    </row>
    <row r="333" spans="15:17" x14ac:dyDescent="0.25">
      <c r="O333" s="180"/>
      <c r="P333" s="184"/>
      <c r="Q333" s="184"/>
    </row>
    <row r="334" spans="15:17" x14ac:dyDescent="0.25">
      <c r="O334" s="180"/>
      <c r="P334" s="184"/>
      <c r="Q334" s="184"/>
    </row>
    <row r="335" spans="15:17" x14ac:dyDescent="0.25">
      <c r="O335" s="180"/>
      <c r="P335" s="184"/>
      <c r="Q335" s="184"/>
    </row>
    <row r="336" spans="15:17" x14ac:dyDescent="0.25">
      <c r="O336" s="180"/>
      <c r="P336" s="184"/>
      <c r="Q336" s="184"/>
    </row>
    <row r="337" spans="15:17" x14ac:dyDescent="0.25">
      <c r="O337" s="180"/>
      <c r="P337" s="184"/>
      <c r="Q337" s="184"/>
    </row>
    <row r="338" spans="15:17" x14ac:dyDescent="0.25">
      <c r="O338" s="180"/>
      <c r="P338" s="184"/>
      <c r="Q338" s="184"/>
    </row>
    <row r="339" spans="15:17" x14ac:dyDescent="0.25">
      <c r="O339" s="180"/>
      <c r="P339" s="184"/>
      <c r="Q339" s="184"/>
    </row>
    <row r="340" spans="15:17" x14ac:dyDescent="0.25">
      <c r="O340" s="180"/>
      <c r="P340" s="184"/>
      <c r="Q340" s="184"/>
    </row>
    <row r="341" spans="15:17" x14ac:dyDescent="0.25">
      <c r="O341" s="180"/>
      <c r="P341" s="184"/>
      <c r="Q341" s="184"/>
    </row>
    <row r="342" spans="15:17" x14ac:dyDescent="0.25">
      <c r="O342" s="180"/>
      <c r="P342" s="184"/>
      <c r="Q342" s="184"/>
    </row>
    <row r="343" spans="15:17" x14ac:dyDescent="0.25">
      <c r="O343" s="180"/>
      <c r="P343" s="184"/>
      <c r="Q343" s="184"/>
    </row>
    <row r="344" spans="15:17" x14ac:dyDescent="0.25">
      <c r="O344" s="180"/>
      <c r="P344" s="184"/>
      <c r="Q344" s="184"/>
    </row>
    <row r="345" spans="15:17" x14ac:dyDescent="0.25">
      <c r="O345" s="180"/>
      <c r="P345" s="184"/>
      <c r="Q345" s="184"/>
    </row>
    <row r="346" spans="15:17" x14ac:dyDescent="0.25">
      <c r="O346" s="180"/>
      <c r="P346" s="184"/>
      <c r="Q346" s="184"/>
    </row>
    <row r="347" spans="15:17" x14ac:dyDescent="0.25">
      <c r="O347" s="180"/>
      <c r="P347" s="184"/>
      <c r="Q347" s="184"/>
    </row>
    <row r="348" spans="15:17" x14ac:dyDescent="0.25">
      <c r="O348" s="180"/>
      <c r="P348" s="184"/>
      <c r="Q348" s="184"/>
    </row>
    <row r="349" spans="15:17" x14ac:dyDescent="0.25">
      <c r="O349" s="180"/>
      <c r="P349" s="184"/>
      <c r="Q349" s="184"/>
    </row>
    <row r="350" spans="15:17" x14ac:dyDescent="0.25">
      <c r="O350" s="180"/>
      <c r="P350" s="184"/>
      <c r="Q350" s="184"/>
    </row>
    <row r="351" spans="15:17" x14ac:dyDescent="0.25">
      <c r="O351" s="180"/>
      <c r="P351" s="184"/>
      <c r="Q351" s="184"/>
    </row>
    <row r="352" spans="15:17" x14ac:dyDescent="0.25">
      <c r="O352" s="180"/>
      <c r="P352" s="184"/>
      <c r="Q352" s="184"/>
    </row>
    <row r="353" spans="15:17" x14ac:dyDescent="0.25">
      <c r="O353" s="180"/>
      <c r="P353" s="184"/>
      <c r="Q353" s="184"/>
    </row>
    <row r="354" spans="15:17" x14ac:dyDescent="0.25">
      <c r="O354" s="180"/>
      <c r="P354" s="184"/>
      <c r="Q354" s="184"/>
    </row>
    <row r="355" spans="15:17" x14ac:dyDescent="0.25">
      <c r="O355" s="180"/>
      <c r="P355" s="184"/>
      <c r="Q355" s="184"/>
    </row>
    <row r="356" spans="15:17" x14ac:dyDescent="0.25">
      <c r="O356" s="180"/>
      <c r="P356" s="184"/>
      <c r="Q356" s="184"/>
    </row>
    <row r="357" spans="15:17" x14ac:dyDescent="0.25">
      <c r="O357" s="180"/>
      <c r="P357" s="184"/>
      <c r="Q357" s="184"/>
    </row>
    <row r="358" spans="15:17" x14ac:dyDescent="0.25">
      <c r="O358" s="180"/>
      <c r="P358" s="184"/>
      <c r="Q358" s="184"/>
    </row>
    <row r="359" spans="15:17" x14ac:dyDescent="0.25">
      <c r="O359" s="180"/>
      <c r="P359" s="184"/>
      <c r="Q359" s="184"/>
    </row>
    <row r="360" spans="15:17" x14ac:dyDescent="0.25">
      <c r="O360" s="180"/>
      <c r="P360" s="184"/>
      <c r="Q360" s="184"/>
    </row>
    <row r="361" spans="15:17" x14ac:dyDescent="0.25">
      <c r="O361" s="180"/>
      <c r="P361" s="184"/>
      <c r="Q361" s="184"/>
    </row>
    <row r="362" spans="15:17" x14ac:dyDescent="0.25">
      <c r="O362" s="180"/>
      <c r="P362" s="184"/>
      <c r="Q362" s="184"/>
    </row>
    <row r="363" spans="15:17" x14ac:dyDescent="0.25">
      <c r="O363" s="180"/>
      <c r="P363" s="184"/>
      <c r="Q363" s="184"/>
    </row>
    <row r="364" spans="15:17" x14ac:dyDescent="0.25">
      <c r="O364" s="180"/>
      <c r="P364" s="184"/>
      <c r="Q364" s="184"/>
    </row>
    <row r="365" spans="15:17" x14ac:dyDescent="0.25">
      <c r="O365" s="180"/>
      <c r="P365" s="184"/>
      <c r="Q365" s="184"/>
    </row>
    <row r="366" spans="15:17" x14ac:dyDescent="0.25">
      <c r="O366" s="180"/>
      <c r="P366" s="184"/>
      <c r="Q366" s="184"/>
    </row>
    <row r="367" spans="15:17" x14ac:dyDescent="0.25">
      <c r="O367" s="180"/>
      <c r="P367" s="184"/>
      <c r="Q367" s="184"/>
    </row>
    <row r="368" spans="15:17" x14ac:dyDescent="0.25">
      <c r="O368" s="180"/>
      <c r="P368" s="184"/>
      <c r="Q368" s="184"/>
    </row>
    <row r="369" spans="15:17" x14ac:dyDescent="0.25">
      <c r="O369" s="180"/>
      <c r="P369" s="184"/>
      <c r="Q369" s="184"/>
    </row>
    <row r="370" spans="15:17" x14ac:dyDescent="0.25">
      <c r="O370" s="180"/>
      <c r="P370" s="184"/>
      <c r="Q370" s="184"/>
    </row>
    <row r="371" spans="15:17" x14ac:dyDescent="0.25">
      <c r="O371" s="180"/>
      <c r="P371" s="184"/>
      <c r="Q371" s="184"/>
    </row>
    <row r="372" spans="15:17" x14ac:dyDescent="0.25">
      <c r="O372" s="180"/>
      <c r="P372" s="184"/>
      <c r="Q372" s="184"/>
    </row>
    <row r="373" spans="15:17" x14ac:dyDescent="0.25">
      <c r="O373" s="180"/>
      <c r="P373" s="184"/>
      <c r="Q373" s="184"/>
    </row>
    <row r="374" spans="15:17" x14ac:dyDescent="0.25">
      <c r="O374" s="180"/>
      <c r="P374" s="184"/>
      <c r="Q374" s="184"/>
    </row>
    <row r="375" spans="15:17" x14ac:dyDescent="0.25">
      <c r="O375" s="180"/>
      <c r="P375" s="184"/>
      <c r="Q375" s="184"/>
    </row>
    <row r="376" spans="15:17" x14ac:dyDescent="0.25">
      <c r="O376" s="180"/>
      <c r="P376" s="184"/>
      <c r="Q376" s="184"/>
    </row>
    <row r="377" spans="15:17" x14ac:dyDescent="0.25">
      <c r="O377" s="180"/>
      <c r="P377" s="184"/>
      <c r="Q377" s="184"/>
    </row>
    <row r="378" spans="15:17" x14ac:dyDescent="0.25">
      <c r="O378" s="180"/>
      <c r="P378" s="184"/>
      <c r="Q378" s="184"/>
    </row>
    <row r="379" spans="15:17" x14ac:dyDescent="0.25">
      <c r="O379" s="180"/>
      <c r="P379" s="184"/>
      <c r="Q379" s="184"/>
    </row>
    <row r="380" spans="15:17" x14ac:dyDescent="0.25">
      <c r="O380" s="180"/>
      <c r="P380" s="184"/>
      <c r="Q380" s="184"/>
    </row>
    <row r="381" spans="15:17" x14ac:dyDescent="0.25">
      <c r="O381" s="180"/>
      <c r="P381" s="184"/>
      <c r="Q381" s="184"/>
    </row>
    <row r="382" spans="15:17" x14ac:dyDescent="0.25">
      <c r="O382" s="180"/>
      <c r="P382" s="184"/>
      <c r="Q382" s="184"/>
    </row>
    <row r="383" spans="15:17" x14ac:dyDescent="0.25">
      <c r="O383" s="180"/>
      <c r="P383" s="184"/>
      <c r="Q383" s="184"/>
    </row>
    <row r="384" spans="15:17" x14ac:dyDescent="0.25">
      <c r="O384" s="180"/>
      <c r="P384" s="184"/>
      <c r="Q384" s="184"/>
    </row>
    <row r="385" spans="15:17" x14ac:dyDescent="0.25">
      <c r="O385" s="180"/>
      <c r="P385" s="184"/>
      <c r="Q385" s="184"/>
    </row>
    <row r="386" spans="15:17" x14ac:dyDescent="0.25">
      <c r="O386" s="180"/>
      <c r="P386" s="184"/>
      <c r="Q386" s="184"/>
    </row>
    <row r="387" spans="15:17" x14ac:dyDescent="0.25">
      <c r="O387" s="180"/>
      <c r="P387" s="184"/>
      <c r="Q387" s="184"/>
    </row>
    <row r="388" spans="15:17" x14ac:dyDescent="0.25">
      <c r="O388" s="180"/>
      <c r="P388" s="184"/>
      <c r="Q388" s="184"/>
    </row>
    <row r="389" spans="15:17" x14ac:dyDescent="0.25">
      <c r="O389" s="180"/>
      <c r="P389" s="184"/>
      <c r="Q389" s="184"/>
    </row>
    <row r="390" spans="15:17" x14ac:dyDescent="0.25">
      <c r="O390" s="180"/>
      <c r="P390" s="184"/>
      <c r="Q390" s="184"/>
    </row>
    <row r="391" spans="15:17" x14ac:dyDescent="0.25">
      <c r="O391" s="180"/>
      <c r="P391" s="184"/>
      <c r="Q391" s="184"/>
    </row>
    <row r="392" spans="15:17" x14ac:dyDescent="0.25">
      <c r="O392" s="180"/>
      <c r="P392" s="184"/>
      <c r="Q392" s="184"/>
    </row>
    <row r="393" spans="15:17" x14ac:dyDescent="0.25">
      <c r="O393" s="180"/>
      <c r="P393" s="184"/>
      <c r="Q393" s="184"/>
    </row>
    <row r="394" spans="15:17" x14ac:dyDescent="0.25">
      <c r="O394" s="180"/>
      <c r="P394" s="184"/>
      <c r="Q394" s="184"/>
    </row>
    <row r="395" spans="15:17" x14ac:dyDescent="0.25">
      <c r="O395" s="180"/>
      <c r="P395" s="184"/>
      <c r="Q395" s="184"/>
    </row>
    <row r="396" spans="15:17" x14ac:dyDescent="0.25">
      <c r="O396" s="180"/>
      <c r="P396" s="184"/>
      <c r="Q396" s="184"/>
    </row>
    <row r="397" spans="15:17" x14ac:dyDescent="0.25">
      <c r="O397" s="180"/>
      <c r="P397" s="184"/>
      <c r="Q397" s="184"/>
    </row>
    <row r="398" spans="15:17" x14ac:dyDescent="0.25">
      <c r="O398" s="180"/>
      <c r="P398" s="184"/>
      <c r="Q398" s="184"/>
    </row>
    <row r="399" spans="15:17" x14ac:dyDescent="0.25">
      <c r="O399" s="180"/>
      <c r="P399" s="184"/>
      <c r="Q399" s="184"/>
    </row>
    <row r="400" spans="15:17" x14ac:dyDescent="0.25">
      <c r="O400" s="180"/>
      <c r="P400" s="184"/>
      <c r="Q400" s="184"/>
    </row>
    <row r="401" spans="15:17" x14ac:dyDescent="0.25">
      <c r="O401" s="180"/>
      <c r="P401" s="184"/>
      <c r="Q401" s="184"/>
    </row>
    <row r="402" spans="15:17" x14ac:dyDescent="0.25">
      <c r="O402" s="180"/>
      <c r="P402" s="184"/>
      <c r="Q402" s="184"/>
    </row>
    <row r="403" spans="15:17" x14ac:dyDescent="0.25">
      <c r="O403" s="180"/>
      <c r="P403" s="184"/>
      <c r="Q403" s="184"/>
    </row>
    <row r="404" spans="15:17" x14ac:dyDescent="0.25">
      <c r="O404" s="180"/>
      <c r="P404" s="184"/>
      <c r="Q404" s="184"/>
    </row>
    <row r="405" spans="15:17" x14ac:dyDescent="0.25">
      <c r="O405" s="180"/>
      <c r="P405" s="184"/>
      <c r="Q405" s="184"/>
    </row>
    <row r="406" spans="15:17" x14ac:dyDescent="0.25">
      <c r="O406" s="180"/>
      <c r="P406" s="184"/>
      <c r="Q406" s="184"/>
    </row>
    <row r="407" spans="15:17" x14ac:dyDescent="0.25">
      <c r="O407" s="180"/>
      <c r="P407" s="184"/>
      <c r="Q407" s="184"/>
    </row>
    <row r="408" spans="15:17" x14ac:dyDescent="0.25">
      <c r="O408" s="180"/>
      <c r="P408" s="184"/>
      <c r="Q408" s="184"/>
    </row>
    <row r="409" spans="15:17" x14ac:dyDescent="0.25">
      <c r="O409" s="180"/>
      <c r="P409" s="184"/>
      <c r="Q409" s="184"/>
    </row>
    <row r="410" spans="15:17" x14ac:dyDescent="0.25">
      <c r="O410" s="180"/>
      <c r="P410" s="184"/>
      <c r="Q410" s="184"/>
    </row>
    <row r="411" spans="15:17" x14ac:dyDescent="0.25">
      <c r="O411" s="180"/>
      <c r="P411" s="184"/>
      <c r="Q411" s="184"/>
    </row>
    <row r="412" spans="15:17" x14ac:dyDescent="0.25">
      <c r="O412" s="180"/>
      <c r="P412" s="184"/>
      <c r="Q412" s="184"/>
    </row>
    <row r="413" spans="15:17" x14ac:dyDescent="0.25">
      <c r="O413" s="180"/>
      <c r="P413" s="184"/>
      <c r="Q413" s="184"/>
    </row>
    <row r="414" spans="15:17" x14ac:dyDescent="0.25">
      <c r="O414" s="180"/>
      <c r="P414" s="184"/>
      <c r="Q414" s="184"/>
    </row>
    <row r="415" spans="15:17" x14ac:dyDescent="0.25">
      <c r="O415" s="180"/>
      <c r="P415" s="184"/>
      <c r="Q415" s="184"/>
    </row>
    <row r="416" spans="15:17" x14ac:dyDescent="0.25">
      <c r="O416" s="180"/>
      <c r="P416" s="184"/>
      <c r="Q416" s="184"/>
    </row>
    <row r="417" spans="15:17" x14ac:dyDescent="0.25">
      <c r="O417" s="180"/>
      <c r="P417" s="184"/>
      <c r="Q417" s="184"/>
    </row>
    <row r="418" spans="15:17" x14ac:dyDescent="0.25">
      <c r="O418" s="180"/>
      <c r="P418" s="184"/>
      <c r="Q418" s="184"/>
    </row>
    <row r="419" spans="15:17" x14ac:dyDescent="0.25">
      <c r="O419" s="180"/>
      <c r="P419" s="184"/>
      <c r="Q419" s="184"/>
    </row>
    <row r="420" spans="15:17" x14ac:dyDescent="0.25">
      <c r="O420" s="180"/>
      <c r="P420" s="184"/>
      <c r="Q420" s="184"/>
    </row>
    <row r="421" spans="15:17" x14ac:dyDescent="0.25">
      <c r="O421" s="180"/>
      <c r="P421" s="184"/>
      <c r="Q421" s="184"/>
    </row>
    <row r="422" spans="15:17" x14ac:dyDescent="0.25">
      <c r="O422" s="180"/>
      <c r="P422" s="184"/>
      <c r="Q422" s="184"/>
    </row>
    <row r="423" spans="15:17" x14ac:dyDescent="0.25">
      <c r="O423" s="180"/>
      <c r="P423" s="184"/>
      <c r="Q423" s="184"/>
    </row>
    <row r="424" spans="15:17" x14ac:dyDescent="0.25">
      <c r="O424" s="180"/>
      <c r="P424" s="184"/>
      <c r="Q424" s="184"/>
    </row>
    <row r="425" spans="15:17" x14ac:dyDescent="0.25">
      <c r="O425" s="180"/>
      <c r="P425" s="184"/>
      <c r="Q425" s="184"/>
    </row>
    <row r="426" spans="15:17" x14ac:dyDescent="0.25">
      <c r="O426" s="180"/>
      <c r="P426" s="184"/>
      <c r="Q426" s="184"/>
    </row>
    <row r="427" spans="15:17" x14ac:dyDescent="0.25">
      <c r="O427" s="180"/>
      <c r="P427" s="184"/>
      <c r="Q427" s="184"/>
    </row>
    <row r="428" spans="15:17" x14ac:dyDescent="0.25">
      <c r="O428" s="180"/>
      <c r="P428" s="184"/>
      <c r="Q428" s="184"/>
    </row>
    <row r="429" spans="15:17" x14ac:dyDescent="0.25">
      <c r="O429" s="180"/>
      <c r="P429" s="184"/>
      <c r="Q429" s="184"/>
    </row>
    <row r="430" spans="15:17" x14ac:dyDescent="0.25">
      <c r="O430" s="180"/>
      <c r="P430" s="184"/>
      <c r="Q430" s="184"/>
    </row>
    <row r="431" spans="15:17" x14ac:dyDescent="0.25">
      <c r="O431" s="180"/>
      <c r="P431" s="184"/>
      <c r="Q431" s="184"/>
    </row>
    <row r="432" spans="15:17" x14ac:dyDescent="0.25">
      <c r="O432" s="180"/>
      <c r="P432" s="184"/>
      <c r="Q432" s="184"/>
    </row>
    <row r="433" spans="15:17" x14ac:dyDescent="0.25">
      <c r="O433" s="180"/>
      <c r="P433" s="184"/>
      <c r="Q433" s="184"/>
    </row>
    <row r="434" spans="15:17" x14ac:dyDescent="0.25">
      <c r="O434" s="180"/>
      <c r="P434" s="184"/>
      <c r="Q434" s="184"/>
    </row>
    <row r="435" spans="15:17" x14ac:dyDescent="0.25">
      <c r="O435" s="180"/>
      <c r="P435" s="184"/>
      <c r="Q435" s="184"/>
    </row>
    <row r="436" spans="15:17" x14ac:dyDescent="0.25">
      <c r="O436" s="180"/>
      <c r="P436" s="184"/>
      <c r="Q436" s="184"/>
    </row>
    <row r="437" spans="15:17" x14ac:dyDescent="0.25">
      <c r="O437" s="180"/>
      <c r="P437" s="184"/>
      <c r="Q437" s="184"/>
    </row>
    <row r="438" spans="15:17" x14ac:dyDescent="0.25">
      <c r="O438" s="180"/>
      <c r="P438" s="184"/>
      <c r="Q438" s="184"/>
    </row>
    <row r="439" spans="15:17" x14ac:dyDescent="0.25">
      <c r="O439" s="180"/>
      <c r="P439" s="184"/>
      <c r="Q439" s="184"/>
    </row>
    <row r="440" spans="15:17" x14ac:dyDescent="0.25">
      <c r="O440" s="180"/>
      <c r="P440" s="184"/>
      <c r="Q440" s="184"/>
    </row>
    <row r="441" spans="15:17" x14ac:dyDescent="0.25">
      <c r="O441" s="180"/>
      <c r="P441" s="184"/>
      <c r="Q441" s="184"/>
    </row>
    <row r="442" spans="15:17" x14ac:dyDescent="0.25">
      <c r="O442" s="180"/>
      <c r="P442" s="184"/>
      <c r="Q442" s="184"/>
    </row>
    <row r="443" spans="15:17" x14ac:dyDescent="0.25">
      <c r="O443" s="180"/>
      <c r="P443" s="184"/>
      <c r="Q443" s="184"/>
    </row>
    <row r="444" spans="15:17" x14ac:dyDescent="0.25">
      <c r="O444" s="180"/>
      <c r="P444" s="184"/>
      <c r="Q444" s="184"/>
    </row>
    <row r="445" spans="15:17" x14ac:dyDescent="0.25">
      <c r="O445" s="180"/>
      <c r="P445" s="184"/>
      <c r="Q445" s="184"/>
    </row>
    <row r="446" spans="15:17" x14ac:dyDescent="0.25">
      <c r="O446" s="180"/>
      <c r="P446" s="184"/>
      <c r="Q446" s="184"/>
    </row>
    <row r="447" spans="15:17" x14ac:dyDescent="0.25">
      <c r="O447" s="180"/>
      <c r="P447" s="184"/>
      <c r="Q447" s="184"/>
    </row>
    <row r="448" spans="15:17" x14ac:dyDescent="0.25">
      <c r="O448" s="180"/>
      <c r="P448" s="184"/>
      <c r="Q448" s="184"/>
    </row>
    <row r="449" spans="15:17" x14ac:dyDescent="0.25">
      <c r="O449" s="180"/>
      <c r="P449" s="184"/>
      <c r="Q449" s="184"/>
    </row>
    <row r="450" spans="15:17" x14ac:dyDescent="0.25">
      <c r="O450" s="180"/>
      <c r="P450" s="184"/>
      <c r="Q450" s="184"/>
    </row>
    <row r="451" spans="15:17" x14ac:dyDescent="0.25">
      <c r="O451" s="180"/>
      <c r="P451" s="184"/>
      <c r="Q451" s="184"/>
    </row>
    <row r="452" spans="15:17" x14ac:dyDescent="0.25">
      <c r="O452" s="180"/>
      <c r="P452" s="184"/>
      <c r="Q452" s="184"/>
    </row>
    <row r="453" spans="15:17" x14ac:dyDescent="0.25">
      <c r="O453" s="180"/>
      <c r="P453" s="184"/>
      <c r="Q453" s="184"/>
    </row>
    <row r="454" spans="15:17" x14ac:dyDescent="0.25">
      <c r="O454" s="180"/>
      <c r="P454" s="184"/>
      <c r="Q454" s="184"/>
    </row>
    <row r="455" spans="15:17" x14ac:dyDescent="0.25">
      <c r="O455" s="180"/>
      <c r="P455" s="184"/>
      <c r="Q455" s="184"/>
    </row>
    <row r="456" spans="15:17" x14ac:dyDescent="0.25">
      <c r="O456" s="180"/>
      <c r="P456" s="184"/>
      <c r="Q456" s="184"/>
    </row>
    <row r="457" spans="15:17" x14ac:dyDescent="0.25">
      <c r="O457" s="180"/>
      <c r="P457" s="184"/>
      <c r="Q457" s="184"/>
    </row>
    <row r="458" spans="15:17" x14ac:dyDescent="0.25">
      <c r="O458" s="180"/>
      <c r="P458" s="184"/>
      <c r="Q458" s="184"/>
    </row>
    <row r="459" spans="15:17" x14ac:dyDescent="0.25">
      <c r="O459" s="180"/>
      <c r="P459" s="184"/>
      <c r="Q459" s="184"/>
    </row>
    <row r="460" spans="15:17" x14ac:dyDescent="0.25">
      <c r="O460" s="180"/>
      <c r="P460" s="184"/>
      <c r="Q460" s="184"/>
    </row>
    <row r="461" spans="15:17" x14ac:dyDescent="0.25">
      <c r="O461" s="180"/>
      <c r="P461" s="184"/>
      <c r="Q461" s="184"/>
    </row>
    <row r="462" spans="15:17" x14ac:dyDescent="0.25">
      <c r="O462" s="180"/>
      <c r="P462" s="184"/>
      <c r="Q462" s="184"/>
    </row>
    <row r="463" spans="15:17" x14ac:dyDescent="0.25">
      <c r="O463" s="180"/>
      <c r="P463" s="184"/>
      <c r="Q463" s="184"/>
    </row>
    <row r="464" spans="15:17" x14ac:dyDescent="0.25">
      <c r="O464" s="180"/>
      <c r="P464" s="184"/>
      <c r="Q464" s="184"/>
    </row>
    <row r="465" spans="15:17" x14ac:dyDescent="0.25">
      <c r="O465" s="180"/>
      <c r="P465" s="184"/>
      <c r="Q465" s="184"/>
    </row>
    <row r="466" spans="15:17" x14ac:dyDescent="0.25">
      <c r="O466" s="180"/>
      <c r="P466" s="184"/>
      <c r="Q466" s="184"/>
    </row>
    <row r="467" spans="15:17" x14ac:dyDescent="0.25">
      <c r="O467" s="180"/>
      <c r="P467" s="184"/>
      <c r="Q467" s="184"/>
    </row>
    <row r="468" spans="15:17" x14ac:dyDescent="0.25">
      <c r="O468" s="180"/>
      <c r="P468" s="184"/>
      <c r="Q468" s="184"/>
    </row>
    <row r="469" spans="15:17" x14ac:dyDescent="0.25">
      <c r="O469" s="180"/>
      <c r="P469" s="184"/>
      <c r="Q469" s="184"/>
    </row>
    <row r="470" spans="15:17" x14ac:dyDescent="0.25">
      <c r="O470" s="180"/>
      <c r="P470" s="184"/>
      <c r="Q470" s="184"/>
    </row>
    <row r="471" spans="15:17" x14ac:dyDescent="0.25">
      <c r="O471" s="180"/>
      <c r="P471" s="184"/>
      <c r="Q471" s="184"/>
    </row>
    <row r="472" spans="15:17" x14ac:dyDescent="0.25">
      <c r="O472" s="180"/>
      <c r="P472" s="184"/>
      <c r="Q472" s="184"/>
    </row>
    <row r="473" spans="15:17" x14ac:dyDescent="0.25">
      <c r="O473" s="180"/>
      <c r="P473" s="184"/>
      <c r="Q473" s="184"/>
    </row>
    <row r="474" spans="15:17" x14ac:dyDescent="0.25">
      <c r="O474" s="180"/>
      <c r="P474" s="184"/>
      <c r="Q474" s="184"/>
    </row>
    <row r="475" spans="15:17" x14ac:dyDescent="0.25">
      <c r="O475" s="180"/>
      <c r="P475" s="184"/>
      <c r="Q475" s="184"/>
    </row>
    <row r="476" spans="15:17" x14ac:dyDescent="0.25">
      <c r="O476" s="180"/>
      <c r="P476" s="184"/>
      <c r="Q476" s="184"/>
    </row>
    <row r="477" spans="15:17" x14ac:dyDescent="0.25">
      <c r="O477" s="180"/>
      <c r="P477" s="184"/>
      <c r="Q477" s="184"/>
    </row>
    <row r="478" spans="15:17" x14ac:dyDescent="0.25">
      <c r="O478" s="180"/>
      <c r="P478" s="184"/>
      <c r="Q478" s="184"/>
    </row>
    <row r="479" spans="15:17" x14ac:dyDescent="0.25">
      <c r="O479" s="180"/>
      <c r="P479" s="184"/>
      <c r="Q479" s="184"/>
    </row>
    <row r="480" spans="15:17" x14ac:dyDescent="0.25">
      <c r="O480" s="180"/>
      <c r="P480" s="184"/>
      <c r="Q480" s="184"/>
    </row>
    <row r="481" spans="15:17" x14ac:dyDescent="0.25">
      <c r="O481" s="180"/>
      <c r="P481" s="184"/>
      <c r="Q481" s="184"/>
    </row>
    <row r="482" spans="15:17" x14ac:dyDescent="0.25">
      <c r="O482" s="180"/>
      <c r="P482" s="184"/>
      <c r="Q482" s="184"/>
    </row>
    <row r="483" spans="15:17" x14ac:dyDescent="0.25">
      <c r="O483" s="180"/>
      <c r="P483" s="184"/>
      <c r="Q483" s="184"/>
    </row>
    <row r="484" spans="15:17" x14ac:dyDescent="0.25">
      <c r="O484" s="180"/>
      <c r="P484" s="184"/>
      <c r="Q484" s="184"/>
    </row>
    <row r="485" spans="15:17" x14ac:dyDescent="0.25">
      <c r="O485" s="180"/>
      <c r="P485" s="184"/>
      <c r="Q485" s="184"/>
    </row>
    <row r="486" spans="15:17" x14ac:dyDescent="0.25">
      <c r="O486" s="180"/>
      <c r="P486" s="184"/>
      <c r="Q486" s="184"/>
    </row>
    <row r="487" spans="15:17" x14ac:dyDescent="0.25">
      <c r="O487" s="180"/>
      <c r="P487" s="184"/>
      <c r="Q487" s="184"/>
    </row>
    <row r="488" spans="15:17" x14ac:dyDescent="0.25">
      <c r="O488" s="180"/>
      <c r="P488" s="184"/>
      <c r="Q488" s="184"/>
    </row>
    <row r="489" spans="15:17" x14ac:dyDescent="0.25">
      <c r="O489" s="180"/>
      <c r="P489" s="184"/>
      <c r="Q489" s="184"/>
    </row>
    <row r="490" spans="15:17" x14ac:dyDescent="0.25">
      <c r="O490" s="180"/>
      <c r="P490" s="184"/>
      <c r="Q490" s="184"/>
    </row>
    <row r="491" spans="15:17" x14ac:dyDescent="0.25">
      <c r="O491" s="180"/>
      <c r="P491" s="184"/>
      <c r="Q491" s="184"/>
    </row>
    <row r="492" spans="15:17" x14ac:dyDescent="0.25">
      <c r="O492" s="180"/>
      <c r="P492" s="184"/>
      <c r="Q492" s="184"/>
    </row>
    <row r="493" spans="15:17" x14ac:dyDescent="0.25">
      <c r="O493" s="180"/>
      <c r="P493" s="184"/>
      <c r="Q493" s="184"/>
    </row>
    <row r="494" spans="15:17" x14ac:dyDescent="0.25">
      <c r="O494" s="180"/>
      <c r="P494" s="184"/>
      <c r="Q494" s="184"/>
    </row>
    <row r="495" spans="15:17" x14ac:dyDescent="0.25">
      <c r="O495" s="180"/>
      <c r="P495" s="184"/>
      <c r="Q495" s="184"/>
    </row>
    <row r="496" spans="15:17" x14ac:dyDescent="0.25">
      <c r="O496" s="180"/>
      <c r="P496" s="184"/>
      <c r="Q496" s="184"/>
    </row>
    <row r="497" spans="15:17" x14ac:dyDescent="0.25">
      <c r="O497" s="180"/>
      <c r="P497" s="184"/>
      <c r="Q497" s="184"/>
    </row>
    <row r="498" spans="15:17" x14ac:dyDescent="0.25">
      <c r="O498" s="180"/>
      <c r="P498" s="184"/>
      <c r="Q498" s="184"/>
    </row>
    <row r="499" spans="15:17" x14ac:dyDescent="0.25">
      <c r="O499" s="180"/>
      <c r="P499" s="184"/>
      <c r="Q499" s="184"/>
    </row>
    <row r="500" spans="15:17" x14ac:dyDescent="0.25">
      <c r="O500" s="180"/>
      <c r="P500" s="184"/>
      <c r="Q500" s="184"/>
    </row>
    <row r="501" spans="15:17" x14ac:dyDescent="0.25">
      <c r="O501" s="180"/>
      <c r="P501" s="184"/>
      <c r="Q501" s="184"/>
    </row>
    <row r="502" spans="15:17" x14ac:dyDescent="0.25">
      <c r="O502" s="180"/>
      <c r="P502" s="184"/>
      <c r="Q502" s="184"/>
    </row>
    <row r="503" spans="15:17" x14ac:dyDescent="0.25">
      <c r="O503" s="180"/>
      <c r="P503" s="184"/>
      <c r="Q503" s="184"/>
    </row>
    <row r="504" spans="15:17" x14ac:dyDescent="0.25">
      <c r="O504" s="180"/>
      <c r="P504" s="184"/>
      <c r="Q504" s="184"/>
    </row>
    <row r="505" spans="15:17" x14ac:dyDescent="0.25">
      <c r="O505" s="180"/>
      <c r="P505" s="184"/>
      <c r="Q505" s="184"/>
    </row>
    <row r="506" spans="15:17" x14ac:dyDescent="0.25">
      <c r="O506" s="180"/>
      <c r="P506" s="184"/>
      <c r="Q506" s="184"/>
    </row>
    <row r="507" spans="15:17" x14ac:dyDescent="0.25">
      <c r="O507" s="180"/>
      <c r="P507" s="184"/>
      <c r="Q507" s="184"/>
    </row>
    <row r="508" spans="15:17" x14ac:dyDescent="0.25">
      <c r="O508" s="180"/>
      <c r="P508" s="184"/>
      <c r="Q508" s="184"/>
    </row>
    <row r="509" spans="15:17" x14ac:dyDescent="0.25">
      <c r="O509" s="180"/>
      <c r="P509" s="184"/>
      <c r="Q509" s="184"/>
    </row>
    <row r="510" spans="15:17" x14ac:dyDescent="0.25">
      <c r="O510" s="180"/>
      <c r="P510" s="184"/>
      <c r="Q510" s="184"/>
    </row>
    <row r="511" spans="15:17" x14ac:dyDescent="0.25">
      <c r="O511" s="180"/>
      <c r="P511" s="184"/>
      <c r="Q511" s="184"/>
    </row>
    <row r="512" spans="15:17" x14ac:dyDescent="0.25">
      <c r="O512" s="180"/>
      <c r="P512" s="184"/>
      <c r="Q512" s="184"/>
    </row>
    <row r="513" spans="15:17" x14ac:dyDescent="0.25">
      <c r="O513" s="180"/>
      <c r="P513" s="184"/>
      <c r="Q513" s="184"/>
    </row>
    <row r="514" spans="15:17" x14ac:dyDescent="0.25">
      <c r="O514" s="180"/>
      <c r="P514" s="184"/>
      <c r="Q514" s="184"/>
    </row>
    <row r="515" spans="15:17" x14ac:dyDescent="0.25">
      <c r="O515" s="180"/>
      <c r="P515" s="184"/>
      <c r="Q515" s="184"/>
    </row>
    <row r="516" spans="15:17" x14ac:dyDescent="0.25">
      <c r="O516" s="180"/>
      <c r="P516" s="184"/>
      <c r="Q516" s="184"/>
    </row>
    <row r="517" spans="15:17" x14ac:dyDescent="0.25">
      <c r="O517" s="180"/>
      <c r="P517" s="184"/>
      <c r="Q517" s="184"/>
    </row>
    <row r="518" spans="15:17" x14ac:dyDescent="0.25">
      <c r="O518" s="180"/>
      <c r="P518" s="184"/>
      <c r="Q518" s="184"/>
    </row>
    <row r="519" spans="15:17" x14ac:dyDescent="0.25">
      <c r="O519" s="180"/>
      <c r="P519" s="184"/>
      <c r="Q519" s="184"/>
    </row>
    <row r="520" spans="15:17" x14ac:dyDescent="0.25">
      <c r="O520" s="180"/>
      <c r="P520" s="184"/>
      <c r="Q520" s="184"/>
    </row>
    <row r="521" spans="15:17" x14ac:dyDescent="0.25">
      <c r="O521" s="180"/>
      <c r="P521" s="184"/>
      <c r="Q521" s="184"/>
    </row>
    <row r="522" spans="15:17" x14ac:dyDescent="0.25">
      <c r="O522" s="180"/>
      <c r="P522" s="184"/>
      <c r="Q522" s="184"/>
    </row>
    <row r="523" spans="15:17" x14ac:dyDescent="0.25">
      <c r="O523" s="180"/>
      <c r="P523" s="184"/>
      <c r="Q523" s="184"/>
    </row>
    <row r="524" spans="15:17" x14ac:dyDescent="0.25">
      <c r="O524" s="180"/>
      <c r="P524" s="184"/>
      <c r="Q524" s="184"/>
    </row>
    <row r="525" spans="15:17" x14ac:dyDescent="0.25">
      <c r="O525" s="180"/>
      <c r="P525" s="184"/>
      <c r="Q525" s="184"/>
    </row>
    <row r="526" spans="15:17" x14ac:dyDescent="0.25">
      <c r="O526" s="180"/>
      <c r="P526" s="184"/>
      <c r="Q526" s="184"/>
    </row>
    <row r="527" spans="15:17" x14ac:dyDescent="0.25">
      <c r="O527" s="180"/>
      <c r="P527" s="184"/>
      <c r="Q527" s="184"/>
    </row>
    <row r="528" spans="15:17" x14ac:dyDescent="0.25">
      <c r="O528" s="180"/>
      <c r="P528" s="184"/>
      <c r="Q528" s="184"/>
    </row>
    <row r="529" spans="15:17" x14ac:dyDescent="0.25">
      <c r="O529" s="180"/>
      <c r="P529" s="184"/>
      <c r="Q529" s="184"/>
    </row>
    <row r="530" spans="15:17" x14ac:dyDescent="0.25">
      <c r="O530" s="180"/>
      <c r="P530" s="184"/>
      <c r="Q530" s="184"/>
    </row>
    <row r="531" spans="15:17" x14ac:dyDescent="0.25">
      <c r="O531" s="180"/>
      <c r="P531" s="184"/>
      <c r="Q531" s="184"/>
    </row>
    <row r="532" spans="15:17" x14ac:dyDescent="0.25">
      <c r="O532" s="180"/>
      <c r="P532" s="184"/>
      <c r="Q532" s="184"/>
    </row>
    <row r="533" spans="15:17" x14ac:dyDescent="0.25">
      <c r="O533" s="180"/>
      <c r="P533" s="184"/>
      <c r="Q533" s="184"/>
    </row>
    <row r="534" spans="15:17" x14ac:dyDescent="0.25">
      <c r="O534" s="180"/>
      <c r="P534" s="184"/>
      <c r="Q534" s="184"/>
    </row>
    <row r="535" spans="15:17" x14ac:dyDescent="0.25">
      <c r="O535" s="180"/>
      <c r="P535" s="184"/>
      <c r="Q535" s="184"/>
    </row>
    <row r="536" spans="15:17" x14ac:dyDescent="0.25">
      <c r="O536" s="180"/>
      <c r="P536" s="184"/>
      <c r="Q536" s="184"/>
    </row>
    <row r="537" spans="15:17" x14ac:dyDescent="0.25">
      <c r="O537" s="180"/>
      <c r="P537" s="184"/>
      <c r="Q537" s="184"/>
    </row>
    <row r="538" spans="15:17" x14ac:dyDescent="0.25">
      <c r="O538" s="180"/>
      <c r="P538" s="184"/>
      <c r="Q538" s="184"/>
    </row>
    <row r="539" spans="15:17" x14ac:dyDescent="0.25">
      <c r="O539" s="180"/>
      <c r="P539" s="184"/>
      <c r="Q539" s="184"/>
    </row>
    <row r="540" spans="15:17" x14ac:dyDescent="0.25">
      <c r="O540" s="180"/>
      <c r="P540" s="184"/>
      <c r="Q540" s="184"/>
    </row>
    <row r="541" spans="15:17" x14ac:dyDescent="0.25">
      <c r="O541" s="180"/>
      <c r="P541" s="184"/>
      <c r="Q541" s="184"/>
    </row>
    <row r="542" spans="15:17" x14ac:dyDescent="0.25">
      <c r="O542" s="180"/>
      <c r="P542" s="184"/>
      <c r="Q542" s="184"/>
    </row>
    <row r="543" spans="15:17" x14ac:dyDescent="0.25">
      <c r="O543" s="180"/>
      <c r="P543" s="184"/>
      <c r="Q543" s="184"/>
    </row>
    <row r="544" spans="15:17" x14ac:dyDescent="0.25">
      <c r="O544" s="180"/>
      <c r="P544" s="184"/>
      <c r="Q544" s="184"/>
    </row>
    <row r="545" spans="15:17" x14ac:dyDescent="0.25">
      <c r="O545" s="180"/>
      <c r="P545" s="184"/>
      <c r="Q545" s="184"/>
    </row>
    <row r="546" spans="15:17" x14ac:dyDescent="0.25">
      <c r="O546" s="180"/>
      <c r="P546" s="184"/>
      <c r="Q546" s="184"/>
    </row>
    <row r="547" spans="15:17" x14ac:dyDescent="0.25">
      <c r="O547" s="180"/>
      <c r="P547" s="184"/>
      <c r="Q547" s="184"/>
    </row>
    <row r="548" spans="15:17" x14ac:dyDescent="0.25">
      <c r="O548" s="180"/>
      <c r="P548" s="184"/>
      <c r="Q548" s="184"/>
    </row>
    <row r="549" spans="15:17" x14ac:dyDescent="0.25">
      <c r="O549" s="180"/>
      <c r="P549" s="184"/>
      <c r="Q549" s="184"/>
    </row>
    <row r="550" spans="15:17" x14ac:dyDescent="0.25">
      <c r="O550" s="180"/>
      <c r="P550" s="184"/>
      <c r="Q550" s="184"/>
    </row>
    <row r="551" spans="15:17" x14ac:dyDescent="0.25">
      <c r="O551" s="180"/>
      <c r="P551" s="184"/>
      <c r="Q551" s="184"/>
    </row>
    <row r="552" spans="15:17" x14ac:dyDescent="0.25">
      <c r="O552" s="180"/>
      <c r="P552" s="184"/>
      <c r="Q552" s="184"/>
    </row>
    <row r="553" spans="15:17" x14ac:dyDescent="0.25">
      <c r="O553" s="180"/>
      <c r="P553" s="184"/>
      <c r="Q553" s="184"/>
    </row>
    <row r="554" spans="15:17" x14ac:dyDescent="0.25">
      <c r="O554" s="180"/>
      <c r="P554" s="184"/>
      <c r="Q554" s="184"/>
    </row>
    <row r="555" spans="15:17" x14ac:dyDescent="0.25">
      <c r="O555" s="180"/>
      <c r="P555" s="184"/>
      <c r="Q555" s="184"/>
    </row>
    <row r="556" spans="15:17" x14ac:dyDescent="0.25">
      <c r="O556" s="180"/>
      <c r="P556" s="184"/>
      <c r="Q556" s="184"/>
    </row>
    <row r="557" spans="15:17" x14ac:dyDescent="0.25">
      <c r="O557" s="180"/>
      <c r="P557" s="184"/>
      <c r="Q557" s="184"/>
    </row>
    <row r="558" spans="15:17" x14ac:dyDescent="0.25">
      <c r="O558" s="180"/>
      <c r="P558" s="184"/>
      <c r="Q558" s="184"/>
    </row>
    <row r="559" spans="15:17" x14ac:dyDescent="0.25">
      <c r="O559" s="180"/>
      <c r="P559" s="184"/>
      <c r="Q559" s="184"/>
    </row>
    <row r="560" spans="15:17" x14ac:dyDescent="0.25">
      <c r="O560" s="180"/>
      <c r="P560" s="184"/>
      <c r="Q560" s="184"/>
    </row>
    <row r="561" spans="15:17" x14ac:dyDescent="0.25">
      <c r="O561" s="180"/>
      <c r="P561" s="184"/>
      <c r="Q561" s="184"/>
    </row>
    <row r="562" spans="15:17" x14ac:dyDescent="0.25">
      <c r="O562" s="180"/>
      <c r="P562" s="184"/>
      <c r="Q562" s="184"/>
    </row>
    <row r="563" spans="15:17" x14ac:dyDescent="0.25">
      <c r="O563" s="180"/>
      <c r="P563" s="184"/>
      <c r="Q563" s="184"/>
    </row>
    <row r="564" spans="15:17" x14ac:dyDescent="0.25">
      <c r="O564" s="180"/>
      <c r="P564" s="184"/>
      <c r="Q564" s="184"/>
    </row>
    <row r="565" spans="15:17" x14ac:dyDescent="0.25">
      <c r="O565" s="180"/>
      <c r="P565" s="184"/>
      <c r="Q565" s="184"/>
    </row>
    <row r="566" spans="15:17" x14ac:dyDescent="0.25">
      <c r="O566" s="180"/>
      <c r="P566" s="184"/>
      <c r="Q566" s="184"/>
    </row>
    <row r="567" spans="15:17" x14ac:dyDescent="0.25">
      <c r="O567" s="180"/>
      <c r="P567" s="184"/>
      <c r="Q567" s="184"/>
    </row>
    <row r="568" spans="15:17" x14ac:dyDescent="0.25">
      <c r="O568" s="180"/>
      <c r="P568" s="184"/>
      <c r="Q568" s="184"/>
    </row>
    <row r="569" spans="15:17" x14ac:dyDescent="0.25">
      <c r="O569" s="180"/>
      <c r="P569" s="184"/>
      <c r="Q569" s="184"/>
    </row>
    <row r="570" spans="15:17" x14ac:dyDescent="0.25">
      <c r="O570" s="180"/>
      <c r="P570" s="184"/>
      <c r="Q570" s="184"/>
    </row>
    <row r="571" spans="15:17" x14ac:dyDescent="0.25">
      <c r="O571" s="180"/>
      <c r="P571" s="184"/>
      <c r="Q571" s="184"/>
    </row>
    <row r="572" spans="15:17" x14ac:dyDescent="0.25">
      <c r="O572" s="180"/>
      <c r="P572" s="184"/>
      <c r="Q572" s="184"/>
    </row>
    <row r="573" spans="15:17" x14ac:dyDescent="0.25">
      <c r="O573" s="180"/>
      <c r="P573" s="184"/>
      <c r="Q573" s="184"/>
    </row>
    <row r="574" spans="15:17" x14ac:dyDescent="0.25">
      <c r="O574" s="180"/>
      <c r="P574" s="184"/>
      <c r="Q574" s="184"/>
    </row>
    <row r="575" spans="15:17" x14ac:dyDescent="0.25">
      <c r="O575" s="180"/>
      <c r="P575" s="184"/>
      <c r="Q575" s="184"/>
    </row>
    <row r="576" spans="15:17" x14ac:dyDescent="0.25">
      <c r="O576" s="180"/>
      <c r="P576" s="184"/>
      <c r="Q576" s="184"/>
    </row>
    <row r="577" spans="15:17" x14ac:dyDescent="0.25">
      <c r="O577" s="180"/>
      <c r="P577" s="184"/>
      <c r="Q577" s="184"/>
    </row>
    <row r="578" spans="15:17" x14ac:dyDescent="0.25">
      <c r="O578" s="180"/>
      <c r="P578" s="184"/>
      <c r="Q578" s="184"/>
    </row>
    <row r="579" spans="15:17" x14ac:dyDescent="0.25">
      <c r="O579" s="180"/>
      <c r="P579" s="184"/>
      <c r="Q579" s="184"/>
    </row>
    <row r="580" spans="15:17" x14ac:dyDescent="0.25">
      <c r="O580" s="180"/>
      <c r="P580" s="184"/>
      <c r="Q580" s="184"/>
    </row>
    <row r="581" spans="15:17" x14ac:dyDescent="0.25">
      <c r="O581" s="180"/>
      <c r="P581" s="184"/>
      <c r="Q581" s="184"/>
    </row>
    <row r="582" spans="15:17" x14ac:dyDescent="0.25">
      <c r="O582" s="180"/>
      <c r="P582" s="184"/>
      <c r="Q582" s="184"/>
    </row>
    <row r="583" spans="15:17" x14ac:dyDescent="0.25">
      <c r="O583" s="180"/>
      <c r="P583" s="184"/>
      <c r="Q583" s="184"/>
    </row>
    <row r="584" spans="15:17" x14ac:dyDescent="0.25">
      <c r="O584" s="180"/>
      <c r="P584" s="184"/>
      <c r="Q584" s="184"/>
    </row>
    <row r="585" spans="15:17" x14ac:dyDescent="0.25">
      <c r="O585" s="180"/>
      <c r="P585" s="184"/>
      <c r="Q585" s="184"/>
    </row>
    <row r="586" spans="15:17" x14ac:dyDescent="0.25">
      <c r="O586" s="180"/>
      <c r="P586" s="184"/>
      <c r="Q586" s="184"/>
    </row>
    <row r="587" spans="15:17" x14ac:dyDescent="0.25">
      <c r="O587" s="180"/>
      <c r="P587" s="184"/>
      <c r="Q587" s="184"/>
    </row>
    <row r="588" spans="15:17" x14ac:dyDescent="0.25">
      <c r="O588" s="180"/>
      <c r="P588" s="184"/>
      <c r="Q588" s="184"/>
    </row>
    <row r="589" spans="15:17" x14ac:dyDescent="0.25">
      <c r="O589" s="180"/>
      <c r="P589" s="184"/>
      <c r="Q589" s="184"/>
    </row>
    <row r="590" spans="15:17" x14ac:dyDescent="0.25">
      <c r="O590" s="180"/>
      <c r="P590" s="184"/>
      <c r="Q590" s="184"/>
    </row>
    <row r="591" spans="15:17" x14ac:dyDescent="0.25">
      <c r="O591" s="180"/>
      <c r="P591" s="184"/>
      <c r="Q591" s="184"/>
    </row>
    <row r="592" spans="15:17" x14ac:dyDescent="0.25">
      <c r="O592" s="180"/>
      <c r="P592" s="184"/>
      <c r="Q592" s="184"/>
    </row>
    <row r="593" spans="15:17" x14ac:dyDescent="0.25">
      <c r="O593" s="180"/>
      <c r="P593" s="184"/>
      <c r="Q593" s="184"/>
    </row>
    <row r="594" spans="15:17" x14ac:dyDescent="0.25">
      <c r="O594" s="180"/>
      <c r="P594" s="184"/>
      <c r="Q594" s="184"/>
    </row>
    <row r="595" spans="15:17" x14ac:dyDescent="0.25">
      <c r="O595" s="180"/>
      <c r="P595" s="184"/>
      <c r="Q595" s="184"/>
    </row>
    <row r="596" spans="15:17" x14ac:dyDescent="0.25">
      <c r="O596" s="180"/>
      <c r="P596" s="184"/>
      <c r="Q596" s="184"/>
    </row>
    <row r="597" spans="15:17" x14ac:dyDescent="0.25">
      <c r="O597" s="180"/>
      <c r="P597" s="184"/>
      <c r="Q597" s="184"/>
    </row>
    <row r="598" spans="15:17" x14ac:dyDescent="0.25">
      <c r="O598" s="180"/>
      <c r="P598" s="184"/>
      <c r="Q598" s="184"/>
    </row>
    <row r="599" spans="15:17" x14ac:dyDescent="0.25">
      <c r="O599" s="180"/>
      <c r="P599" s="184"/>
      <c r="Q599" s="184"/>
    </row>
    <row r="600" spans="15:17" x14ac:dyDescent="0.25">
      <c r="O600" s="180"/>
      <c r="P600" s="184"/>
      <c r="Q600" s="184"/>
    </row>
    <row r="601" spans="15:17" x14ac:dyDescent="0.25">
      <c r="O601" s="180"/>
      <c r="P601" s="184"/>
      <c r="Q601" s="184"/>
    </row>
    <row r="602" spans="15:17" x14ac:dyDescent="0.25">
      <c r="O602" s="180"/>
      <c r="P602" s="184"/>
      <c r="Q602" s="184"/>
    </row>
    <row r="603" spans="15:17" x14ac:dyDescent="0.25">
      <c r="O603" s="180"/>
      <c r="P603" s="184"/>
      <c r="Q603" s="184"/>
    </row>
    <row r="604" spans="15:17" x14ac:dyDescent="0.25">
      <c r="O604" s="180"/>
      <c r="P604" s="184"/>
      <c r="Q604" s="184"/>
    </row>
    <row r="605" spans="15:17" x14ac:dyDescent="0.25">
      <c r="O605" s="180"/>
      <c r="P605" s="184"/>
      <c r="Q605" s="184"/>
    </row>
    <row r="606" spans="15:17" x14ac:dyDescent="0.25">
      <c r="O606" s="180"/>
      <c r="P606" s="184"/>
      <c r="Q606" s="184"/>
    </row>
    <row r="607" spans="15:17" x14ac:dyDescent="0.25">
      <c r="O607" s="180"/>
      <c r="P607" s="184"/>
      <c r="Q607" s="184"/>
    </row>
    <row r="608" spans="15:17" x14ac:dyDescent="0.25">
      <c r="O608" s="180"/>
      <c r="P608" s="184"/>
      <c r="Q608" s="184"/>
    </row>
    <row r="609" spans="15:17" x14ac:dyDescent="0.25">
      <c r="O609" s="180"/>
      <c r="P609" s="184"/>
      <c r="Q609" s="184"/>
    </row>
    <row r="610" spans="15:17" x14ac:dyDescent="0.25">
      <c r="O610" s="180"/>
      <c r="P610" s="184"/>
      <c r="Q610" s="184"/>
    </row>
    <row r="611" spans="15:17" x14ac:dyDescent="0.25">
      <c r="O611" s="180"/>
      <c r="P611" s="184"/>
      <c r="Q611" s="184"/>
    </row>
    <row r="612" spans="15:17" x14ac:dyDescent="0.25">
      <c r="O612" s="180"/>
      <c r="P612" s="184"/>
      <c r="Q612" s="184"/>
    </row>
    <row r="613" spans="15:17" x14ac:dyDescent="0.25">
      <c r="O613" s="180"/>
      <c r="P613" s="184"/>
      <c r="Q613" s="184"/>
    </row>
    <row r="614" spans="15:17" x14ac:dyDescent="0.25">
      <c r="O614" s="180"/>
      <c r="P614" s="184"/>
      <c r="Q614" s="184"/>
    </row>
    <row r="615" spans="15:17" x14ac:dyDescent="0.25">
      <c r="O615" s="180"/>
      <c r="P615" s="184"/>
      <c r="Q615" s="184"/>
    </row>
    <row r="616" spans="15:17" x14ac:dyDescent="0.25">
      <c r="O616" s="180"/>
      <c r="P616" s="184"/>
      <c r="Q616" s="184"/>
    </row>
    <row r="617" spans="15:17" x14ac:dyDescent="0.25">
      <c r="O617" s="180"/>
      <c r="P617" s="184"/>
      <c r="Q617" s="184"/>
    </row>
    <row r="618" spans="15:17" x14ac:dyDescent="0.25">
      <c r="O618" s="180"/>
      <c r="P618" s="184"/>
      <c r="Q618" s="184"/>
    </row>
    <row r="619" spans="15:17" x14ac:dyDescent="0.25">
      <c r="O619" s="180"/>
      <c r="P619" s="184"/>
      <c r="Q619" s="184"/>
    </row>
    <row r="620" spans="15:17" x14ac:dyDescent="0.25">
      <c r="O620" s="180"/>
      <c r="P620" s="184"/>
      <c r="Q620" s="184"/>
    </row>
    <row r="621" spans="15:17" x14ac:dyDescent="0.25">
      <c r="O621" s="180"/>
      <c r="P621" s="184"/>
      <c r="Q621" s="184"/>
    </row>
    <row r="622" spans="15:17" x14ac:dyDescent="0.25">
      <c r="O622" s="180"/>
      <c r="P622" s="184"/>
      <c r="Q622" s="184"/>
    </row>
    <row r="623" spans="15:17" x14ac:dyDescent="0.25">
      <c r="O623" s="180"/>
      <c r="P623" s="184"/>
      <c r="Q623" s="184"/>
    </row>
    <row r="624" spans="15:17" x14ac:dyDescent="0.25">
      <c r="O624" s="180"/>
      <c r="P624" s="184"/>
      <c r="Q624" s="184"/>
    </row>
    <row r="625" spans="15:17" x14ac:dyDescent="0.25">
      <c r="O625" s="180"/>
      <c r="P625" s="184"/>
      <c r="Q625" s="184"/>
    </row>
    <row r="626" spans="15:17" x14ac:dyDescent="0.25">
      <c r="O626" s="180"/>
      <c r="P626" s="184"/>
      <c r="Q626" s="184"/>
    </row>
    <row r="627" spans="15:17" x14ac:dyDescent="0.25">
      <c r="O627" s="180"/>
      <c r="P627" s="184"/>
      <c r="Q627" s="184"/>
    </row>
    <row r="628" spans="15:17" x14ac:dyDescent="0.25">
      <c r="O628" s="180"/>
      <c r="P628" s="184"/>
      <c r="Q628" s="184"/>
    </row>
    <row r="629" spans="15:17" x14ac:dyDescent="0.25">
      <c r="O629" s="180"/>
      <c r="P629" s="184"/>
      <c r="Q629" s="184"/>
    </row>
    <row r="630" spans="15:17" x14ac:dyDescent="0.25">
      <c r="O630" s="180"/>
      <c r="P630" s="184"/>
      <c r="Q630" s="184"/>
    </row>
    <row r="631" spans="15:17" x14ac:dyDescent="0.25">
      <c r="O631" s="180"/>
      <c r="P631" s="184"/>
      <c r="Q631" s="184"/>
    </row>
    <row r="632" spans="15:17" x14ac:dyDescent="0.25">
      <c r="O632" s="180"/>
      <c r="P632" s="184"/>
      <c r="Q632" s="184"/>
    </row>
    <row r="633" spans="15:17" x14ac:dyDescent="0.25">
      <c r="O633" s="180"/>
      <c r="P633" s="184"/>
      <c r="Q633" s="184"/>
    </row>
    <row r="634" spans="15:17" x14ac:dyDescent="0.25">
      <c r="O634" s="180"/>
      <c r="P634" s="184"/>
      <c r="Q634" s="184"/>
    </row>
    <row r="635" spans="15:17" x14ac:dyDescent="0.25">
      <c r="O635" s="180"/>
      <c r="P635" s="184"/>
      <c r="Q635" s="184"/>
    </row>
    <row r="636" spans="15:17" x14ac:dyDescent="0.25">
      <c r="O636" s="180"/>
      <c r="P636" s="184"/>
      <c r="Q636" s="184"/>
    </row>
    <row r="637" spans="15:17" x14ac:dyDescent="0.25">
      <c r="O637" s="180"/>
      <c r="P637" s="184"/>
      <c r="Q637" s="184"/>
    </row>
    <row r="638" spans="15:17" x14ac:dyDescent="0.25">
      <c r="O638" s="180"/>
      <c r="P638" s="184"/>
      <c r="Q638" s="184"/>
    </row>
    <row r="639" spans="15:17" x14ac:dyDescent="0.25">
      <c r="O639" s="180"/>
      <c r="P639" s="184"/>
      <c r="Q639" s="184"/>
    </row>
    <row r="640" spans="15:17" x14ac:dyDescent="0.25">
      <c r="O640" s="180"/>
      <c r="P640" s="184"/>
      <c r="Q640" s="184"/>
    </row>
    <row r="641" spans="15:17" x14ac:dyDescent="0.25">
      <c r="O641" s="180"/>
      <c r="P641" s="184"/>
      <c r="Q641" s="184"/>
    </row>
    <row r="642" spans="15:17" x14ac:dyDescent="0.25">
      <c r="O642" s="180"/>
      <c r="P642" s="184"/>
      <c r="Q642" s="184"/>
    </row>
    <row r="643" spans="15:17" x14ac:dyDescent="0.25">
      <c r="O643" s="180"/>
      <c r="P643" s="184"/>
      <c r="Q643" s="184"/>
    </row>
    <row r="644" spans="15:17" x14ac:dyDescent="0.25">
      <c r="O644" s="180"/>
      <c r="P644" s="184"/>
      <c r="Q644" s="184"/>
    </row>
    <row r="645" spans="15:17" x14ac:dyDescent="0.25">
      <c r="O645" s="180"/>
      <c r="P645" s="184"/>
      <c r="Q645" s="184"/>
    </row>
    <row r="646" spans="15:17" x14ac:dyDescent="0.25">
      <c r="O646" s="180"/>
      <c r="P646" s="184"/>
      <c r="Q646" s="184"/>
    </row>
    <row r="647" spans="15:17" x14ac:dyDescent="0.25">
      <c r="O647" s="180"/>
      <c r="P647" s="184"/>
      <c r="Q647" s="184"/>
    </row>
    <row r="648" spans="15:17" x14ac:dyDescent="0.25">
      <c r="O648" s="180"/>
      <c r="P648" s="184"/>
      <c r="Q648" s="184"/>
    </row>
    <row r="649" spans="15:17" x14ac:dyDescent="0.25">
      <c r="O649" s="180"/>
      <c r="P649" s="184"/>
      <c r="Q649" s="184"/>
    </row>
    <row r="650" spans="15:17" x14ac:dyDescent="0.25">
      <c r="O650" s="180"/>
      <c r="P650" s="184"/>
      <c r="Q650" s="184"/>
    </row>
    <row r="651" spans="15:17" x14ac:dyDescent="0.25">
      <c r="O651" s="180"/>
      <c r="P651" s="184"/>
      <c r="Q651" s="184"/>
    </row>
    <row r="652" spans="15:17" x14ac:dyDescent="0.25">
      <c r="O652" s="180"/>
      <c r="P652" s="184"/>
      <c r="Q652" s="184"/>
    </row>
    <row r="653" spans="15:17" x14ac:dyDescent="0.25">
      <c r="O653" s="180"/>
      <c r="P653" s="184"/>
      <c r="Q653" s="184"/>
    </row>
    <row r="654" spans="15:17" x14ac:dyDescent="0.25">
      <c r="O654" s="180"/>
      <c r="P654" s="184"/>
      <c r="Q654" s="184"/>
    </row>
    <row r="655" spans="15:17" x14ac:dyDescent="0.25">
      <c r="O655" s="180"/>
      <c r="P655" s="184"/>
      <c r="Q655" s="184"/>
    </row>
    <row r="656" spans="15:17" x14ac:dyDescent="0.25">
      <c r="O656" s="180"/>
      <c r="P656" s="184"/>
      <c r="Q656" s="184"/>
    </row>
    <row r="657" spans="15:17" x14ac:dyDescent="0.25">
      <c r="O657" s="180"/>
      <c r="P657" s="184"/>
      <c r="Q657" s="184"/>
    </row>
    <row r="658" spans="15:17" x14ac:dyDescent="0.25">
      <c r="O658" s="180"/>
      <c r="P658" s="184"/>
      <c r="Q658" s="184"/>
    </row>
    <row r="659" spans="15:17" x14ac:dyDescent="0.25">
      <c r="O659" s="180"/>
      <c r="P659" s="184"/>
      <c r="Q659" s="184"/>
    </row>
    <row r="660" spans="15:17" x14ac:dyDescent="0.25">
      <c r="O660" s="180"/>
      <c r="P660" s="184"/>
      <c r="Q660" s="184"/>
    </row>
    <row r="661" spans="15:17" x14ac:dyDescent="0.25">
      <c r="O661" s="180"/>
      <c r="P661" s="184"/>
      <c r="Q661" s="184"/>
    </row>
    <row r="662" spans="15:17" x14ac:dyDescent="0.25">
      <c r="O662" s="180"/>
      <c r="P662" s="184"/>
      <c r="Q662" s="184"/>
    </row>
    <row r="663" spans="15:17" x14ac:dyDescent="0.25">
      <c r="O663" s="180"/>
      <c r="P663" s="184"/>
      <c r="Q663" s="184"/>
    </row>
    <row r="664" spans="15:17" x14ac:dyDescent="0.25">
      <c r="O664" s="180"/>
      <c r="P664" s="184"/>
      <c r="Q664" s="184"/>
    </row>
    <row r="665" spans="15:17" x14ac:dyDescent="0.25">
      <c r="O665" s="180"/>
      <c r="P665" s="184"/>
      <c r="Q665" s="184"/>
    </row>
    <row r="666" spans="15:17" x14ac:dyDescent="0.25">
      <c r="O666" s="180"/>
      <c r="P666" s="184"/>
      <c r="Q666" s="184"/>
    </row>
    <row r="667" spans="15:17" x14ac:dyDescent="0.25">
      <c r="O667" s="180"/>
      <c r="P667" s="184"/>
      <c r="Q667" s="184"/>
    </row>
    <row r="668" spans="15:17" x14ac:dyDescent="0.25">
      <c r="O668" s="180"/>
      <c r="P668" s="184"/>
      <c r="Q668" s="184"/>
    </row>
    <row r="669" spans="15:17" x14ac:dyDescent="0.25">
      <c r="O669" s="180"/>
      <c r="P669" s="184"/>
      <c r="Q669" s="184"/>
    </row>
    <row r="670" spans="15:17" x14ac:dyDescent="0.25">
      <c r="O670" s="180"/>
      <c r="P670" s="184"/>
      <c r="Q670" s="184"/>
    </row>
    <row r="671" spans="15:17" x14ac:dyDescent="0.25">
      <c r="O671" s="180"/>
      <c r="P671" s="184"/>
      <c r="Q671" s="184"/>
    </row>
    <row r="672" spans="15:17" x14ac:dyDescent="0.25">
      <c r="O672" s="180"/>
      <c r="P672" s="184"/>
      <c r="Q672" s="184"/>
    </row>
    <row r="673" spans="15:17" x14ac:dyDescent="0.25">
      <c r="O673" s="180"/>
      <c r="P673" s="184"/>
      <c r="Q673" s="184"/>
    </row>
    <row r="674" spans="15:17" x14ac:dyDescent="0.25">
      <c r="O674" s="180"/>
      <c r="P674" s="184"/>
      <c r="Q674" s="184"/>
    </row>
    <row r="675" spans="15:17" x14ac:dyDescent="0.25">
      <c r="O675" s="180"/>
      <c r="P675" s="184"/>
      <c r="Q675" s="184"/>
    </row>
    <row r="676" spans="15:17" x14ac:dyDescent="0.25">
      <c r="O676" s="180"/>
      <c r="P676" s="184"/>
      <c r="Q676" s="184"/>
    </row>
    <row r="677" spans="15:17" x14ac:dyDescent="0.25">
      <c r="O677" s="180"/>
      <c r="P677" s="184"/>
      <c r="Q677" s="184"/>
    </row>
    <row r="678" spans="15:17" x14ac:dyDescent="0.25">
      <c r="O678" s="180"/>
      <c r="P678" s="184"/>
      <c r="Q678" s="184"/>
    </row>
    <row r="679" spans="15:17" x14ac:dyDescent="0.25">
      <c r="O679" s="180"/>
      <c r="P679" s="184"/>
      <c r="Q679" s="184"/>
    </row>
    <row r="680" spans="15:17" x14ac:dyDescent="0.25">
      <c r="O680" s="180"/>
      <c r="P680" s="184"/>
      <c r="Q680" s="184"/>
    </row>
    <row r="681" spans="15:17" x14ac:dyDescent="0.25">
      <c r="O681" s="180"/>
      <c r="P681" s="184"/>
      <c r="Q681" s="184"/>
    </row>
    <row r="682" spans="15:17" x14ac:dyDescent="0.25">
      <c r="O682" s="180"/>
      <c r="P682" s="184"/>
      <c r="Q682" s="184"/>
    </row>
    <row r="683" spans="15:17" x14ac:dyDescent="0.25">
      <c r="O683" s="180"/>
      <c r="P683" s="184"/>
      <c r="Q683" s="184"/>
    </row>
    <row r="684" spans="15:17" x14ac:dyDescent="0.25">
      <c r="O684" s="180"/>
      <c r="P684" s="184"/>
      <c r="Q684" s="184"/>
    </row>
    <row r="685" spans="15:17" x14ac:dyDescent="0.25">
      <c r="O685" s="180"/>
      <c r="P685" s="184"/>
      <c r="Q685" s="184"/>
    </row>
    <row r="686" spans="15:17" x14ac:dyDescent="0.25">
      <c r="O686" s="180"/>
      <c r="P686" s="184"/>
      <c r="Q686" s="184"/>
    </row>
    <row r="687" spans="15:17" x14ac:dyDescent="0.25">
      <c r="O687" s="180"/>
      <c r="P687" s="184"/>
      <c r="Q687" s="184"/>
    </row>
    <row r="688" spans="15:17" x14ac:dyDescent="0.25">
      <c r="O688" s="180"/>
      <c r="P688" s="184"/>
      <c r="Q688" s="184"/>
    </row>
    <row r="689" spans="15:17" x14ac:dyDescent="0.25">
      <c r="O689" s="180"/>
      <c r="P689" s="184"/>
      <c r="Q689" s="184"/>
    </row>
    <row r="690" spans="15:17" x14ac:dyDescent="0.25">
      <c r="O690" s="180"/>
      <c r="P690" s="184"/>
      <c r="Q690" s="184"/>
    </row>
    <row r="691" spans="15:17" x14ac:dyDescent="0.25">
      <c r="O691" s="180"/>
      <c r="P691" s="184"/>
      <c r="Q691" s="184"/>
    </row>
    <row r="692" spans="15:17" x14ac:dyDescent="0.25">
      <c r="O692" s="180"/>
      <c r="P692" s="184"/>
      <c r="Q692" s="184"/>
    </row>
    <row r="693" spans="15:17" x14ac:dyDescent="0.25">
      <c r="O693" s="180"/>
      <c r="P693" s="184"/>
      <c r="Q693" s="184"/>
    </row>
    <row r="694" spans="15:17" x14ac:dyDescent="0.25">
      <c r="O694" s="180"/>
      <c r="P694" s="184"/>
      <c r="Q694" s="184"/>
    </row>
    <row r="695" spans="15:17" x14ac:dyDescent="0.25">
      <c r="O695" s="180"/>
      <c r="P695" s="184"/>
      <c r="Q695" s="184"/>
    </row>
    <row r="696" spans="15:17" x14ac:dyDescent="0.25">
      <c r="O696" s="180"/>
      <c r="P696" s="184"/>
      <c r="Q696" s="184"/>
    </row>
    <row r="697" spans="15:17" x14ac:dyDescent="0.25">
      <c r="O697" s="180"/>
      <c r="P697" s="184"/>
      <c r="Q697" s="184"/>
    </row>
    <row r="698" spans="15:17" x14ac:dyDescent="0.25">
      <c r="O698" s="180"/>
      <c r="P698" s="184"/>
      <c r="Q698" s="184"/>
    </row>
    <row r="699" spans="15:17" x14ac:dyDescent="0.25">
      <c r="O699" s="180"/>
      <c r="P699" s="184"/>
      <c r="Q699" s="184"/>
    </row>
    <row r="700" spans="15:17" x14ac:dyDescent="0.25">
      <c r="O700" s="180"/>
      <c r="P700" s="184"/>
      <c r="Q700" s="184"/>
    </row>
    <row r="701" spans="15:17" x14ac:dyDescent="0.25">
      <c r="O701" s="180"/>
      <c r="P701" s="184"/>
      <c r="Q701" s="184"/>
    </row>
    <row r="702" spans="15:17" x14ac:dyDescent="0.25">
      <c r="O702" s="180"/>
      <c r="P702" s="184"/>
      <c r="Q702" s="184"/>
    </row>
    <row r="703" spans="15:17" x14ac:dyDescent="0.25">
      <c r="O703" s="180"/>
      <c r="P703" s="184"/>
      <c r="Q703" s="184"/>
    </row>
    <row r="704" spans="15:17" x14ac:dyDescent="0.25">
      <c r="O704" s="180"/>
      <c r="P704" s="184"/>
      <c r="Q704" s="184"/>
    </row>
    <row r="705" spans="15:17" x14ac:dyDescent="0.25">
      <c r="O705" s="180"/>
      <c r="P705" s="184"/>
      <c r="Q705" s="184"/>
    </row>
    <row r="706" spans="15:17" x14ac:dyDescent="0.25">
      <c r="O706" s="180"/>
      <c r="P706" s="184"/>
      <c r="Q706" s="184"/>
    </row>
    <row r="707" spans="15:17" x14ac:dyDescent="0.25">
      <c r="O707" s="180"/>
      <c r="P707" s="184"/>
      <c r="Q707" s="184"/>
    </row>
    <row r="708" spans="15:17" x14ac:dyDescent="0.25">
      <c r="O708" s="180"/>
      <c r="P708" s="184"/>
      <c r="Q708" s="184"/>
    </row>
    <row r="709" spans="15:17" x14ac:dyDescent="0.25">
      <c r="O709" s="180"/>
      <c r="P709" s="184"/>
      <c r="Q709" s="184"/>
    </row>
    <row r="710" spans="15:17" x14ac:dyDescent="0.25">
      <c r="O710" s="180"/>
      <c r="P710" s="184"/>
      <c r="Q710" s="184"/>
    </row>
    <row r="711" spans="15:17" x14ac:dyDescent="0.25">
      <c r="O711" s="180"/>
      <c r="P711" s="184"/>
      <c r="Q711" s="184"/>
    </row>
    <row r="712" spans="15:17" x14ac:dyDescent="0.25">
      <c r="O712" s="180"/>
      <c r="P712" s="184"/>
      <c r="Q712" s="184"/>
    </row>
    <row r="713" spans="15:17" x14ac:dyDescent="0.25">
      <c r="O713" s="180"/>
      <c r="P713" s="184"/>
      <c r="Q713" s="184"/>
    </row>
    <row r="714" spans="15:17" x14ac:dyDescent="0.25">
      <c r="O714" s="180"/>
      <c r="P714" s="184"/>
      <c r="Q714" s="184"/>
    </row>
    <row r="715" spans="15:17" x14ac:dyDescent="0.25">
      <c r="O715" s="180"/>
      <c r="P715" s="184"/>
      <c r="Q715" s="184"/>
    </row>
    <row r="716" spans="15:17" x14ac:dyDescent="0.25">
      <c r="O716" s="180"/>
      <c r="P716" s="184"/>
      <c r="Q716" s="184"/>
    </row>
    <row r="717" spans="15:17" x14ac:dyDescent="0.25">
      <c r="O717" s="180"/>
      <c r="P717" s="184"/>
      <c r="Q717" s="184"/>
    </row>
    <row r="718" spans="15:17" x14ac:dyDescent="0.25">
      <c r="O718" s="180"/>
      <c r="P718" s="184"/>
      <c r="Q718" s="184"/>
    </row>
    <row r="719" spans="15:17" x14ac:dyDescent="0.25">
      <c r="O719" s="180"/>
      <c r="P719" s="184"/>
      <c r="Q719" s="184"/>
    </row>
    <row r="720" spans="15:17" x14ac:dyDescent="0.25">
      <c r="O720" s="180"/>
      <c r="P720" s="184"/>
      <c r="Q720" s="184"/>
    </row>
    <row r="721" spans="15:17" x14ac:dyDescent="0.25">
      <c r="O721" s="180"/>
      <c r="P721" s="184"/>
      <c r="Q721" s="184"/>
    </row>
    <row r="722" spans="15:17" x14ac:dyDescent="0.25">
      <c r="O722" s="180"/>
      <c r="P722" s="184"/>
      <c r="Q722" s="184"/>
    </row>
    <row r="723" spans="15:17" x14ac:dyDescent="0.25">
      <c r="O723" s="180"/>
      <c r="P723" s="184"/>
      <c r="Q723" s="184"/>
    </row>
    <row r="724" spans="15:17" x14ac:dyDescent="0.25">
      <c r="O724" s="180"/>
      <c r="P724" s="184"/>
      <c r="Q724" s="184"/>
    </row>
    <row r="725" spans="15:17" x14ac:dyDescent="0.25">
      <c r="O725" s="180"/>
      <c r="P725" s="184"/>
      <c r="Q725" s="184"/>
    </row>
    <row r="726" spans="15:17" x14ac:dyDescent="0.25">
      <c r="O726" s="180"/>
      <c r="P726" s="184"/>
      <c r="Q726" s="184"/>
    </row>
    <row r="727" spans="15:17" x14ac:dyDescent="0.25">
      <c r="O727" s="180"/>
      <c r="P727" s="184"/>
      <c r="Q727" s="184"/>
    </row>
    <row r="728" spans="15:17" x14ac:dyDescent="0.25">
      <c r="O728" s="180"/>
      <c r="P728" s="184"/>
      <c r="Q728" s="184"/>
    </row>
    <row r="729" spans="15:17" x14ac:dyDescent="0.25">
      <c r="O729" s="180"/>
      <c r="P729" s="184"/>
      <c r="Q729" s="184"/>
    </row>
    <row r="730" spans="15:17" x14ac:dyDescent="0.25">
      <c r="O730" s="180"/>
      <c r="P730" s="184"/>
      <c r="Q730" s="184"/>
    </row>
    <row r="731" spans="15:17" x14ac:dyDescent="0.25">
      <c r="O731" s="180"/>
      <c r="P731" s="184"/>
      <c r="Q731" s="184"/>
    </row>
    <row r="732" spans="15:17" x14ac:dyDescent="0.25">
      <c r="O732" s="180"/>
      <c r="P732" s="184"/>
      <c r="Q732" s="184"/>
    </row>
    <row r="733" spans="15:17" x14ac:dyDescent="0.25">
      <c r="O733" s="180"/>
      <c r="P733" s="184"/>
      <c r="Q733" s="184"/>
    </row>
    <row r="734" spans="15:17" x14ac:dyDescent="0.25">
      <c r="O734" s="180"/>
      <c r="P734" s="184"/>
      <c r="Q734" s="184"/>
    </row>
    <row r="735" spans="15:17" x14ac:dyDescent="0.25">
      <c r="O735" s="180"/>
      <c r="P735" s="184"/>
      <c r="Q735" s="184"/>
    </row>
    <row r="736" spans="15:17" x14ac:dyDescent="0.25">
      <c r="O736" s="180"/>
      <c r="P736" s="184"/>
      <c r="Q736" s="184"/>
    </row>
    <row r="737" spans="15:17" x14ac:dyDescent="0.25">
      <c r="O737" s="180"/>
      <c r="P737" s="184"/>
      <c r="Q737" s="184"/>
    </row>
    <row r="738" spans="15:17" x14ac:dyDescent="0.25">
      <c r="O738" s="180"/>
      <c r="P738" s="184"/>
      <c r="Q738" s="184"/>
    </row>
    <row r="739" spans="15:17" x14ac:dyDescent="0.25">
      <c r="O739" s="180"/>
      <c r="P739" s="184"/>
      <c r="Q739" s="184"/>
    </row>
    <row r="740" spans="15:17" x14ac:dyDescent="0.25">
      <c r="O740" s="180"/>
      <c r="P740" s="184"/>
      <c r="Q740" s="184"/>
    </row>
    <row r="741" spans="15:17" x14ac:dyDescent="0.25">
      <c r="O741" s="180"/>
      <c r="P741" s="184"/>
      <c r="Q741" s="184"/>
    </row>
    <row r="742" spans="15:17" x14ac:dyDescent="0.25">
      <c r="O742" s="180"/>
      <c r="P742" s="184"/>
      <c r="Q742" s="184"/>
    </row>
    <row r="743" spans="15:17" x14ac:dyDescent="0.25">
      <c r="O743" s="180"/>
      <c r="P743" s="184"/>
      <c r="Q743" s="184"/>
    </row>
    <row r="744" spans="15:17" x14ac:dyDescent="0.25">
      <c r="O744" s="180"/>
      <c r="P744" s="184"/>
      <c r="Q744" s="184"/>
    </row>
    <row r="745" spans="15:17" x14ac:dyDescent="0.25">
      <c r="O745" s="180"/>
      <c r="P745" s="184"/>
      <c r="Q745" s="184"/>
    </row>
    <row r="746" spans="15:17" x14ac:dyDescent="0.25">
      <c r="O746" s="180"/>
      <c r="P746" s="184"/>
      <c r="Q746" s="184"/>
    </row>
    <row r="747" spans="15:17" x14ac:dyDescent="0.25">
      <c r="O747" s="180"/>
      <c r="P747" s="184"/>
      <c r="Q747" s="184"/>
    </row>
    <row r="748" spans="15:17" x14ac:dyDescent="0.25">
      <c r="O748" s="180"/>
      <c r="P748" s="184"/>
      <c r="Q748" s="184"/>
    </row>
    <row r="749" spans="15:17" x14ac:dyDescent="0.25">
      <c r="O749" s="180"/>
      <c r="P749" s="184"/>
      <c r="Q749" s="184"/>
    </row>
    <row r="750" spans="15:17" x14ac:dyDescent="0.25">
      <c r="O750" s="180"/>
      <c r="P750" s="184"/>
      <c r="Q750" s="184"/>
    </row>
    <row r="751" spans="15:17" x14ac:dyDescent="0.25">
      <c r="O751" s="180"/>
      <c r="P751" s="184"/>
      <c r="Q751" s="184"/>
    </row>
    <row r="752" spans="15:17" x14ac:dyDescent="0.25">
      <c r="O752" s="180"/>
      <c r="P752" s="184"/>
      <c r="Q752" s="184"/>
    </row>
    <row r="753" spans="15:17" x14ac:dyDescent="0.25">
      <c r="O753" s="180"/>
      <c r="P753" s="184"/>
      <c r="Q753" s="184"/>
    </row>
    <row r="754" spans="15:17" x14ac:dyDescent="0.25">
      <c r="O754" s="180"/>
      <c r="P754" s="184"/>
      <c r="Q754" s="184"/>
    </row>
    <row r="755" spans="15:17" x14ac:dyDescent="0.25">
      <c r="O755" s="180"/>
      <c r="P755" s="184"/>
      <c r="Q755" s="184"/>
    </row>
    <row r="756" spans="15:17" x14ac:dyDescent="0.25">
      <c r="O756" s="180"/>
      <c r="P756" s="184"/>
      <c r="Q756" s="184"/>
    </row>
    <row r="757" spans="15:17" x14ac:dyDescent="0.25">
      <c r="O757" s="180"/>
      <c r="P757" s="184"/>
      <c r="Q757" s="184"/>
    </row>
    <row r="758" spans="15:17" x14ac:dyDescent="0.25">
      <c r="O758" s="180"/>
      <c r="P758" s="184"/>
      <c r="Q758" s="184"/>
    </row>
    <row r="759" spans="15:17" x14ac:dyDescent="0.25">
      <c r="O759" s="180"/>
      <c r="P759" s="184"/>
      <c r="Q759" s="184"/>
    </row>
    <row r="760" spans="15:17" x14ac:dyDescent="0.25">
      <c r="O760" s="180"/>
      <c r="P760" s="184"/>
      <c r="Q760" s="184"/>
    </row>
    <row r="761" spans="15:17" x14ac:dyDescent="0.25">
      <c r="O761" s="180"/>
      <c r="P761" s="184"/>
      <c r="Q761" s="184"/>
    </row>
    <row r="762" spans="15:17" x14ac:dyDescent="0.25">
      <c r="O762" s="180"/>
      <c r="P762" s="184"/>
      <c r="Q762" s="184"/>
    </row>
    <row r="763" spans="15:17" x14ac:dyDescent="0.25">
      <c r="O763" s="180"/>
      <c r="P763" s="184"/>
      <c r="Q763" s="184"/>
    </row>
    <row r="764" spans="15:17" x14ac:dyDescent="0.25">
      <c r="O764" s="180"/>
      <c r="P764" s="184"/>
      <c r="Q764" s="184"/>
    </row>
    <row r="765" spans="15:17" x14ac:dyDescent="0.25">
      <c r="O765" s="180"/>
      <c r="P765" s="184"/>
      <c r="Q765" s="184"/>
    </row>
    <row r="766" spans="15:17" x14ac:dyDescent="0.25">
      <c r="O766" s="180"/>
      <c r="P766" s="184"/>
      <c r="Q766" s="184"/>
    </row>
    <row r="767" spans="15:17" x14ac:dyDescent="0.25">
      <c r="O767" s="180"/>
      <c r="P767" s="184"/>
      <c r="Q767" s="184"/>
    </row>
    <row r="768" spans="15:17" x14ac:dyDescent="0.25">
      <c r="O768" s="180"/>
      <c r="P768" s="184"/>
      <c r="Q768" s="184"/>
    </row>
    <row r="769" spans="15:17" x14ac:dyDescent="0.25">
      <c r="O769" s="180"/>
      <c r="P769" s="184"/>
      <c r="Q769" s="184"/>
    </row>
    <row r="770" spans="15:17" x14ac:dyDescent="0.25">
      <c r="O770" s="180"/>
      <c r="P770" s="184"/>
      <c r="Q770" s="184"/>
    </row>
    <row r="771" spans="15:17" x14ac:dyDescent="0.25">
      <c r="O771" s="180"/>
      <c r="P771" s="184"/>
      <c r="Q771" s="184"/>
    </row>
    <row r="772" spans="15:17" x14ac:dyDescent="0.25">
      <c r="O772" s="180"/>
      <c r="P772" s="184"/>
      <c r="Q772" s="184"/>
    </row>
    <row r="773" spans="15:17" x14ac:dyDescent="0.25">
      <c r="O773" s="180"/>
      <c r="P773" s="184"/>
      <c r="Q773" s="184"/>
    </row>
    <row r="774" spans="15:17" x14ac:dyDescent="0.25">
      <c r="O774" s="180"/>
      <c r="P774" s="184"/>
      <c r="Q774" s="184"/>
    </row>
    <row r="775" spans="15:17" x14ac:dyDescent="0.25">
      <c r="O775" s="180"/>
      <c r="P775" s="184"/>
      <c r="Q775" s="184"/>
    </row>
    <row r="776" spans="15:17" x14ac:dyDescent="0.25">
      <c r="O776" s="180"/>
      <c r="P776" s="184"/>
      <c r="Q776" s="184"/>
    </row>
    <row r="777" spans="15:17" x14ac:dyDescent="0.25">
      <c r="O777" s="180"/>
      <c r="P777" s="184"/>
      <c r="Q777" s="184"/>
    </row>
    <row r="778" spans="15:17" x14ac:dyDescent="0.25">
      <c r="O778" s="180"/>
      <c r="P778" s="184"/>
      <c r="Q778" s="184"/>
    </row>
    <row r="779" spans="15:17" x14ac:dyDescent="0.25">
      <c r="O779" s="180"/>
      <c r="P779" s="184"/>
      <c r="Q779" s="184"/>
    </row>
    <row r="780" spans="15:17" x14ac:dyDescent="0.25">
      <c r="O780" s="180"/>
      <c r="P780" s="184"/>
      <c r="Q780" s="184"/>
    </row>
    <row r="781" spans="15:17" x14ac:dyDescent="0.25">
      <c r="O781" s="180"/>
      <c r="P781" s="184"/>
      <c r="Q781" s="184"/>
    </row>
    <row r="782" spans="15:17" x14ac:dyDescent="0.25">
      <c r="O782" s="180"/>
      <c r="P782" s="184"/>
      <c r="Q782" s="184"/>
    </row>
    <row r="783" spans="15:17" x14ac:dyDescent="0.25">
      <c r="O783" s="180"/>
      <c r="P783" s="184"/>
      <c r="Q783" s="184"/>
    </row>
    <row r="784" spans="15:17" x14ac:dyDescent="0.25">
      <c r="O784" s="180"/>
      <c r="P784" s="184"/>
      <c r="Q784" s="184"/>
    </row>
    <row r="785" spans="15:17" x14ac:dyDescent="0.25">
      <c r="O785" s="180"/>
      <c r="P785" s="184"/>
      <c r="Q785" s="184"/>
    </row>
    <row r="786" spans="15:17" x14ac:dyDescent="0.25">
      <c r="O786" s="180"/>
      <c r="P786" s="184"/>
      <c r="Q786" s="184"/>
    </row>
    <row r="787" spans="15:17" x14ac:dyDescent="0.25">
      <c r="O787" s="180"/>
      <c r="P787" s="184"/>
      <c r="Q787" s="184"/>
    </row>
    <row r="788" spans="15:17" x14ac:dyDescent="0.25">
      <c r="O788" s="180"/>
      <c r="P788" s="184"/>
      <c r="Q788" s="184"/>
    </row>
    <row r="789" spans="15:17" x14ac:dyDescent="0.25">
      <c r="O789" s="180"/>
      <c r="P789" s="184"/>
      <c r="Q789" s="184"/>
    </row>
    <row r="790" spans="15:17" x14ac:dyDescent="0.25">
      <c r="O790" s="180"/>
      <c r="P790" s="184"/>
      <c r="Q790" s="184"/>
    </row>
    <row r="791" spans="15:17" x14ac:dyDescent="0.25">
      <c r="O791" s="180"/>
      <c r="P791" s="184"/>
      <c r="Q791" s="184"/>
    </row>
    <row r="792" spans="15:17" x14ac:dyDescent="0.25">
      <c r="O792" s="180"/>
      <c r="P792" s="184"/>
      <c r="Q792" s="184"/>
    </row>
    <row r="793" spans="15:17" x14ac:dyDescent="0.25">
      <c r="O793" s="180"/>
      <c r="P793" s="184"/>
      <c r="Q793" s="184"/>
    </row>
    <row r="794" spans="15:17" x14ac:dyDescent="0.25">
      <c r="O794" s="180"/>
      <c r="P794" s="184"/>
      <c r="Q794" s="184"/>
    </row>
    <row r="795" spans="15:17" x14ac:dyDescent="0.25">
      <c r="O795" s="180"/>
      <c r="P795" s="184"/>
      <c r="Q795" s="184"/>
    </row>
    <row r="796" spans="15:17" x14ac:dyDescent="0.25">
      <c r="O796" s="180"/>
      <c r="P796" s="184"/>
      <c r="Q796" s="184"/>
    </row>
    <row r="797" spans="15:17" x14ac:dyDescent="0.25">
      <c r="O797" s="180"/>
      <c r="P797" s="184"/>
      <c r="Q797" s="184"/>
    </row>
    <row r="798" spans="15:17" x14ac:dyDescent="0.25">
      <c r="O798" s="180"/>
      <c r="P798" s="184"/>
      <c r="Q798" s="184"/>
    </row>
    <row r="799" spans="15:17" x14ac:dyDescent="0.25">
      <c r="O799" s="180"/>
      <c r="P799" s="184"/>
      <c r="Q799" s="184"/>
    </row>
    <row r="800" spans="15:17" x14ac:dyDescent="0.25">
      <c r="O800" s="180"/>
      <c r="P800" s="184"/>
      <c r="Q800" s="184"/>
    </row>
    <row r="801" spans="15:17" x14ac:dyDescent="0.25">
      <c r="O801" s="180"/>
      <c r="P801" s="184"/>
      <c r="Q801" s="184"/>
    </row>
    <row r="802" spans="15:17" x14ac:dyDescent="0.25">
      <c r="O802" s="180"/>
      <c r="P802" s="184"/>
      <c r="Q802" s="184"/>
    </row>
    <row r="803" spans="15:17" x14ac:dyDescent="0.25">
      <c r="O803" s="180"/>
      <c r="P803" s="184"/>
      <c r="Q803" s="184"/>
    </row>
    <row r="804" spans="15:17" x14ac:dyDescent="0.25">
      <c r="O804" s="180"/>
      <c r="P804" s="184"/>
      <c r="Q804" s="184"/>
    </row>
    <row r="805" spans="15:17" x14ac:dyDescent="0.25">
      <c r="O805" s="180"/>
      <c r="P805" s="184"/>
      <c r="Q805" s="184"/>
    </row>
    <row r="806" spans="15:17" x14ac:dyDescent="0.25">
      <c r="O806" s="180"/>
      <c r="P806" s="184"/>
      <c r="Q806" s="184"/>
    </row>
    <row r="807" spans="15:17" x14ac:dyDescent="0.25">
      <c r="O807" s="180"/>
      <c r="P807" s="184"/>
      <c r="Q807" s="184"/>
    </row>
    <row r="808" spans="15:17" x14ac:dyDescent="0.25">
      <c r="O808" s="180"/>
      <c r="P808" s="184"/>
      <c r="Q808" s="184"/>
    </row>
    <row r="809" spans="15:17" x14ac:dyDescent="0.25">
      <c r="O809" s="180"/>
      <c r="P809" s="184"/>
      <c r="Q809" s="184"/>
    </row>
    <row r="810" spans="15:17" x14ac:dyDescent="0.25">
      <c r="O810" s="180"/>
      <c r="P810" s="184"/>
      <c r="Q810" s="184"/>
    </row>
    <row r="811" spans="15:17" x14ac:dyDescent="0.25">
      <c r="O811" s="180"/>
      <c r="P811" s="184"/>
      <c r="Q811" s="184"/>
    </row>
    <row r="812" spans="15:17" x14ac:dyDescent="0.25">
      <c r="O812" s="180"/>
      <c r="P812" s="184"/>
      <c r="Q812" s="184"/>
    </row>
    <row r="813" spans="15:17" x14ac:dyDescent="0.25">
      <c r="O813" s="180"/>
      <c r="P813" s="184"/>
      <c r="Q813" s="184"/>
    </row>
    <row r="814" spans="15:17" x14ac:dyDescent="0.25">
      <c r="O814" s="180"/>
      <c r="P814" s="184"/>
      <c r="Q814" s="184"/>
    </row>
    <row r="815" spans="15:17" x14ac:dyDescent="0.25">
      <c r="O815" s="180"/>
      <c r="P815" s="184"/>
      <c r="Q815" s="184"/>
    </row>
    <row r="816" spans="15:17" x14ac:dyDescent="0.25">
      <c r="O816" s="180"/>
      <c r="P816" s="184"/>
      <c r="Q816" s="184"/>
    </row>
    <row r="817" spans="15:17" x14ac:dyDescent="0.25">
      <c r="O817" s="180"/>
      <c r="P817" s="184"/>
      <c r="Q817" s="184"/>
    </row>
    <row r="818" spans="15:17" x14ac:dyDescent="0.25">
      <c r="O818" s="180"/>
      <c r="P818" s="184"/>
      <c r="Q818" s="184"/>
    </row>
    <row r="819" spans="15:17" x14ac:dyDescent="0.25">
      <c r="O819" s="180"/>
      <c r="P819" s="184"/>
      <c r="Q819" s="184"/>
    </row>
    <row r="820" spans="15:17" x14ac:dyDescent="0.25">
      <c r="O820" s="180"/>
      <c r="P820" s="184"/>
      <c r="Q820" s="184"/>
    </row>
    <row r="821" spans="15:17" x14ac:dyDescent="0.25">
      <c r="O821" s="180"/>
      <c r="P821" s="184"/>
      <c r="Q821" s="184"/>
    </row>
    <row r="822" spans="15:17" x14ac:dyDescent="0.25">
      <c r="O822" s="180"/>
      <c r="P822" s="184"/>
      <c r="Q822" s="184"/>
    </row>
    <row r="823" spans="15:17" x14ac:dyDescent="0.25">
      <c r="O823" s="180"/>
      <c r="P823" s="184"/>
      <c r="Q823" s="184"/>
    </row>
    <row r="824" spans="15:17" x14ac:dyDescent="0.25">
      <c r="O824" s="180"/>
      <c r="P824" s="184"/>
      <c r="Q824" s="184"/>
    </row>
    <row r="825" spans="15:17" x14ac:dyDescent="0.25">
      <c r="O825" s="180"/>
      <c r="P825" s="184"/>
      <c r="Q825" s="184"/>
    </row>
    <row r="826" spans="15:17" x14ac:dyDescent="0.25">
      <c r="O826" s="180"/>
      <c r="P826" s="184"/>
      <c r="Q826" s="184"/>
    </row>
    <row r="827" spans="15:17" x14ac:dyDescent="0.25">
      <c r="O827" s="180"/>
      <c r="P827" s="184"/>
      <c r="Q827" s="184"/>
    </row>
    <row r="828" spans="15:17" x14ac:dyDescent="0.25">
      <c r="O828" s="180"/>
      <c r="P828" s="184"/>
      <c r="Q828" s="184"/>
    </row>
    <row r="829" spans="15:17" x14ac:dyDescent="0.25">
      <c r="O829" s="180"/>
      <c r="P829" s="184"/>
      <c r="Q829" s="184"/>
    </row>
    <row r="830" spans="15:17" x14ac:dyDescent="0.25">
      <c r="O830" s="180"/>
      <c r="P830" s="184"/>
      <c r="Q830" s="184"/>
    </row>
    <row r="831" spans="15:17" x14ac:dyDescent="0.25">
      <c r="O831" s="180"/>
      <c r="P831" s="184"/>
      <c r="Q831" s="184"/>
    </row>
    <row r="832" spans="15:17" x14ac:dyDescent="0.25">
      <c r="O832" s="180"/>
      <c r="P832" s="184"/>
      <c r="Q832" s="184"/>
    </row>
    <row r="833" spans="15:17" x14ac:dyDescent="0.25">
      <c r="O833" s="180"/>
      <c r="P833" s="184"/>
      <c r="Q833" s="184"/>
    </row>
    <row r="834" spans="15:17" x14ac:dyDescent="0.25">
      <c r="O834" s="180"/>
      <c r="P834" s="184"/>
      <c r="Q834" s="184"/>
    </row>
    <row r="835" spans="15:17" x14ac:dyDescent="0.25">
      <c r="O835" s="180"/>
      <c r="P835" s="184"/>
      <c r="Q835" s="184"/>
    </row>
    <row r="836" spans="15:17" x14ac:dyDescent="0.25">
      <c r="O836" s="180"/>
      <c r="P836" s="184"/>
      <c r="Q836" s="184"/>
    </row>
    <row r="837" spans="15:17" x14ac:dyDescent="0.25">
      <c r="O837" s="180"/>
      <c r="P837" s="184"/>
      <c r="Q837" s="184"/>
    </row>
    <row r="838" spans="15:17" x14ac:dyDescent="0.25">
      <c r="O838" s="180"/>
      <c r="P838" s="184"/>
      <c r="Q838" s="184"/>
    </row>
    <row r="839" spans="15:17" x14ac:dyDescent="0.25">
      <c r="O839" s="180"/>
      <c r="P839" s="184"/>
      <c r="Q839" s="184"/>
    </row>
    <row r="840" spans="15:17" x14ac:dyDescent="0.25">
      <c r="O840" s="180"/>
      <c r="P840" s="184"/>
      <c r="Q840" s="184"/>
    </row>
    <row r="841" spans="15:17" x14ac:dyDescent="0.25">
      <c r="O841" s="180"/>
      <c r="P841" s="184"/>
      <c r="Q841" s="184"/>
    </row>
    <row r="842" spans="15:17" x14ac:dyDescent="0.25">
      <c r="O842" s="180"/>
      <c r="P842" s="184"/>
      <c r="Q842" s="184"/>
    </row>
    <row r="843" spans="15:17" x14ac:dyDescent="0.25">
      <c r="O843" s="180"/>
      <c r="P843" s="184"/>
      <c r="Q843" s="184"/>
    </row>
    <row r="844" spans="15:17" x14ac:dyDescent="0.25">
      <c r="O844" s="180"/>
      <c r="P844" s="184"/>
      <c r="Q844" s="184"/>
    </row>
    <row r="845" spans="15:17" x14ac:dyDescent="0.25">
      <c r="O845" s="180"/>
      <c r="P845" s="184"/>
      <c r="Q845" s="184"/>
    </row>
    <row r="846" spans="15:17" x14ac:dyDescent="0.25">
      <c r="O846" s="180"/>
      <c r="P846" s="184"/>
      <c r="Q846" s="184"/>
    </row>
    <row r="847" spans="15:17" x14ac:dyDescent="0.25">
      <c r="O847" s="180"/>
      <c r="P847" s="184"/>
      <c r="Q847" s="184"/>
    </row>
    <row r="848" spans="15:17" x14ac:dyDescent="0.25">
      <c r="O848" s="180"/>
      <c r="P848" s="184"/>
      <c r="Q848" s="184"/>
    </row>
    <row r="849" spans="15:17" x14ac:dyDescent="0.25">
      <c r="O849" s="180"/>
      <c r="P849" s="184"/>
      <c r="Q849" s="184"/>
    </row>
    <row r="850" spans="15:17" x14ac:dyDescent="0.25">
      <c r="O850" s="180"/>
      <c r="P850" s="184"/>
      <c r="Q850" s="184"/>
    </row>
    <row r="851" spans="15:17" x14ac:dyDescent="0.25">
      <c r="O851" s="180"/>
      <c r="P851" s="184"/>
      <c r="Q851" s="184"/>
    </row>
    <row r="852" spans="15:17" x14ac:dyDescent="0.25">
      <c r="O852" s="180"/>
      <c r="P852" s="184"/>
      <c r="Q852" s="184"/>
    </row>
    <row r="853" spans="15:17" x14ac:dyDescent="0.25">
      <c r="O853" s="180"/>
      <c r="P853" s="184"/>
      <c r="Q853" s="184"/>
    </row>
    <row r="854" spans="15:17" x14ac:dyDescent="0.25">
      <c r="O854" s="180"/>
      <c r="P854" s="184"/>
      <c r="Q854" s="184"/>
    </row>
    <row r="855" spans="15:17" x14ac:dyDescent="0.25">
      <c r="O855" s="180"/>
      <c r="P855" s="184"/>
      <c r="Q855" s="184"/>
    </row>
    <row r="856" spans="15:17" x14ac:dyDescent="0.25">
      <c r="O856" s="180"/>
      <c r="P856" s="184"/>
      <c r="Q856" s="184"/>
    </row>
    <row r="857" spans="15:17" x14ac:dyDescent="0.25">
      <c r="O857" s="180"/>
      <c r="P857" s="184"/>
      <c r="Q857" s="184"/>
    </row>
    <row r="858" spans="15:17" x14ac:dyDescent="0.25">
      <c r="O858" s="180"/>
      <c r="P858" s="184"/>
      <c r="Q858" s="184"/>
    </row>
    <row r="859" spans="15:17" x14ac:dyDescent="0.25">
      <c r="O859" s="180"/>
      <c r="P859" s="184"/>
      <c r="Q859" s="184"/>
    </row>
    <row r="860" spans="15:17" x14ac:dyDescent="0.25">
      <c r="O860" s="180"/>
      <c r="P860" s="184"/>
      <c r="Q860" s="184"/>
    </row>
    <row r="861" spans="15:17" x14ac:dyDescent="0.25">
      <c r="O861" s="180"/>
      <c r="P861" s="184"/>
      <c r="Q861" s="184"/>
    </row>
    <row r="862" spans="15:17" x14ac:dyDescent="0.25">
      <c r="O862" s="180"/>
      <c r="P862" s="184"/>
      <c r="Q862" s="184"/>
    </row>
    <row r="863" spans="15:17" x14ac:dyDescent="0.25">
      <c r="O863" s="180"/>
      <c r="P863" s="184"/>
      <c r="Q863" s="184"/>
    </row>
    <row r="864" spans="15:17" x14ac:dyDescent="0.25">
      <c r="O864" s="180"/>
      <c r="P864" s="184"/>
      <c r="Q864" s="184"/>
    </row>
    <row r="865" spans="15:17" x14ac:dyDescent="0.25">
      <c r="O865" s="180"/>
      <c r="P865" s="184"/>
      <c r="Q865" s="184"/>
    </row>
    <row r="866" spans="15:17" x14ac:dyDescent="0.25">
      <c r="O866" s="180"/>
      <c r="P866" s="184"/>
      <c r="Q866" s="184"/>
    </row>
    <row r="867" spans="15:17" x14ac:dyDescent="0.25">
      <c r="O867" s="180"/>
      <c r="P867" s="184"/>
      <c r="Q867" s="184"/>
    </row>
    <row r="868" spans="15:17" x14ac:dyDescent="0.25">
      <c r="O868" s="180"/>
      <c r="P868" s="184"/>
      <c r="Q868" s="184"/>
    </row>
    <row r="869" spans="15:17" x14ac:dyDescent="0.25">
      <c r="O869" s="180"/>
      <c r="P869" s="184"/>
      <c r="Q869" s="184"/>
    </row>
    <row r="870" spans="15:17" x14ac:dyDescent="0.25">
      <c r="O870" s="180"/>
      <c r="P870" s="184"/>
      <c r="Q870" s="184"/>
    </row>
    <row r="871" spans="15:17" x14ac:dyDescent="0.25">
      <c r="O871" s="180"/>
      <c r="P871" s="184"/>
      <c r="Q871" s="184"/>
    </row>
    <row r="872" spans="15:17" x14ac:dyDescent="0.25">
      <c r="O872" s="180"/>
      <c r="P872" s="184"/>
      <c r="Q872" s="184"/>
    </row>
    <row r="873" spans="15:17" x14ac:dyDescent="0.25">
      <c r="O873" s="180"/>
      <c r="P873" s="184"/>
      <c r="Q873" s="184"/>
    </row>
    <row r="874" spans="15:17" x14ac:dyDescent="0.25">
      <c r="O874" s="180"/>
      <c r="P874" s="184"/>
      <c r="Q874" s="184"/>
    </row>
    <row r="875" spans="15:17" x14ac:dyDescent="0.25">
      <c r="O875" s="180"/>
      <c r="P875" s="184"/>
      <c r="Q875" s="184"/>
    </row>
    <row r="876" spans="15:17" x14ac:dyDescent="0.25">
      <c r="O876" s="180"/>
      <c r="P876" s="184"/>
      <c r="Q876" s="184"/>
    </row>
    <row r="877" spans="15:17" x14ac:dyDescent="0.25">
      <c r="O877" s="180"/>
      <c r="P877" s="184"/>
      <c r="Q877" s="184"/>
    </row>
    <row r="878" spans="15:17" x14ac:dyDescent="0.25">
      <c r="O878" s="180"/>
      <c r="P878" s="184"/>
      <c r="Q878" s="184"/>
    </row>
    <row r="879" spans="15:17" x14ac:dyDescent="0.25">
      <c r="O879" s="180"/>
      <c r="P879" s="184"/>
      <c r="Q879" s="184"/>
    </row>
    <row r="880" spans="15:17" x14ac:dyDescent="0.25">
      <c r="O880" s="180"/>
      <c r="P880" s="184"/>
      <c r="Q880" s="184"/>
    </row>
    <row r="881" spans="15:17" x14ac:dyDescent="0.25">
      <c r="O881" s="180"/>
      <c r="P881" s="184"/>
      <c r="Q881" s="184"/>
    </row>
    <row r="882" spans="15:17" x14ac:dyDescent="0.25">
      <c r="O882" s="180"/>
      <c r="P882" s="184"/>
      <c r="Q882" s="184"/>
    </row>
    <row r="883" spans="15:17" x14ac:dyDescent="0.25">
      <c r="O883" s="180"/>
      <c r="P883" s="184"/>
      <c r="Q883" s="184"/>
    </row>
    <row r="884" spans="15:17" x14ac:dyDescent="0.25">
      <c r="O884" s="180"/>
      <c r="P884" s="184"/>
      <c r="Q884" s="184"/>
    </row>
    <row r="885" spans="15:17" x14ac:dyDescent="0.25">
      <c r="O885" s="180"/>
      <c r="P885" s="184"/>
      <c r="Q885" s="184"/>
    </row>
    <row r="886" spans="15:17" x14ac:dyDescent="0.25">
      <c r="O886" s="180"/>
      <c r="P886" s="184"/>
      <c r="Q886" s="184"/>
    </row>
    <row r="887" spans="15:17" x14ac:dyDescent="0.25">
      <c r="O887" s="180"/>
      <c r="P887" s="184"/>
      <c r="Q887" s="184"/>
    </row>
    <row r="888" spans="15:17" x14ac:dyDescent="0.25">
      <c r="O888" s="180"/>
      <c r="P888" s="184"/>
      <c r="Q888" s="184"/>
    </row>
    <row r="889" spans="15:17" x14ac:dyDescent="0.25">
      <c r="O889" s="180"/>
      <c r="P889" s="184"/>
      <c r="Q889" s="184"/>
    </row>
    <row r="890" spans="15:17" x14ac:dyDescent="0.25">
      <c r="O890" s="180"/>
      <c r="P890" s="184"/>
      <c r="Q890" s="184"/>
    </row>
    <row r="891" spans="15:17" x14ac:dyDescent="0.25">
      <c r="O891" s="180"/>
      <c r="P891" s="184"/>
      <c r="Q891" s="184"/>
    </row>
    <row r="892" spans="15:17" x14ac:dyDescent="0.25">
      <c r="O892" s="180"/>
      <c r="P892" s="184"/>
      <c r="Q892" s="184"/>
    </row>
    <row r="893" spans="15:17" x14ac:dyDescent="0.25">
      <c r="O893" s="180"/>
      <c r="P893" s="184"/>
      <c r="Q893" s="184"/>
    </row>
    <row r="894" spans="15:17" x14ac:dyDescent="0.25">
      <c r="O894" s="180"/>
      <c r="P894" s="184"/>
      <c r="Q894" s="184"/>
    </row>
    <row r="895" spans="15:17" x14ac:dyDescent="0.25">
      <c r="O895" s="180"/>
      <c r="P895" s="184"/>
      <c r="Q895" s="184"/>
    </row>
    <row r="896" spans="15:17" x14ac:dyDescent="0.25">
      <c r="O896" s="180"/>
      <c r="P896" s="184"/>
      <c r="Q896" s="184"/>
    </row>
    <row r="897" spans="15:17" x14ac:dyDescent="0.25">
      <c r="O897" s="180"/>
      <c r="P897" s="184"/>
      <c r="Q897" s="184"/>
    </row>
    <row r="898" spans="15:17" x14ac:dyDescent="0.25">
      <c r="O898" s="180"/>
      <c r="P898" s="184"/>
      <c r="Q898" s="184"/>
    </row>
    <row r="899" spans="15:17" x14ac:dyDescent="0.25">
      <c r="O899" s="180"/>
      <c r="P899" s="184"/>
      <c r="Q899" s="184"/>
    </row>
    <row r="900" spans="15:17" x14ac:dyDescent="0.25">
      <c r="O900" s="180"/>
      <c r="P900" s="184"/>
      <c r="Q900" s="184"/>
    </row>
    <row r="901" spans="15:17" x14ac:dyDescent="0.25">
      <c r="O901" s="180"/>
      <c r="P901" s="184"/>
      <c r="Q901" s="184"/>
    </row>
    <row r="902" spans="15:17" x14ac:dyDescent="0.25">
      <c r="O902" s="180"/>
      <c r="P902" s="184"/>
      <c r="Q902" s="184"/>
    </row>
    <row r="903" spans="15:17" x14ac:dyDescent="0.25">
      <c r="O903" s="180"/>
      <c r="P903" s="184"/>
      <c r="Q903" s="184"/>
    </row>
    <row r="904" spans="15:17" x14ac:dyDescent="0.25">
      <c r="O904" s="180"/>
      <c r="P904" s="184"/>
      <c r="Q904" s="184"/>
    </row>
    <row r="905" spans="15:17" x14ac:dyDescent="0.25">
      <c r="O905" s="180"/>
      <c r="P905" s="184"/>
      <c r="Q905" s="184"/>
    </row>
    <row r="906" spans="15:17" x14ac:dyDescent="0.25">
      <c r="O906" s="180"/>
      <c r="P906" s="184"/>
      <c r="Q906" s="184"/>
    </row>
    <row r="907" spans="15:17" x14ac:dyDescent="0.25">
      <c r="O907" s="180"/>
      <c r="P907" s="184"/>
      <c r="Q907" s="184"/>
    </row>
    <row r="908" spans="15:17" x14ac:dyDescent="0.25">
      <c r="O908" s="180"/>
      <c r="P908" s="184"/>
      <c r="Q908" s="184"/>
    </row>
    <row r="909" spans="15:17" x14ac:dyDescent="0.25">
      <c r="O909" s="180"/>
      <c r="P909" s="184"/>
      <c r="Q909" s="184"/>
    </row>
    <row r="910" spans="15:17" x14ac:dyDescent="0.25">
      <c r="O910" s="180"/>
      <c r="P910" s="184"/>
      <c r="Q910" s="184"/>
    </row>
    <row r="911" spans="15:17" x14ac:dyDescent="0.25">
      <c r="O911" s="180"/>
      <c r="P911" s="184"/>
      <c r="Q911" s="184"/>
    </row>
    <row r="912" spans="15:17" x14ac:dyDescent="0.25">
      <c r="O912" s="180"/>
      <c r="P912" s="184"/>
      <c r="Q912" s="184"/>
    </row>
    <row r="913" spans="15:17" x14ac:dyDescent="0.25">
      <c r="O913" s="180"/>
      <c r="P913" s="184"/>
      <c r="Q913" s="184"/>
    </row>
    <row r="914" spans="15:17" x14ac:dyDescent="0.25">
      <c r="O914" s="180"/>
      <c r="P914" s="184"/>
      <c r="Q914" s="184"/>
    </row>
    <row r="915" spans="15:17" x14ac:dyDescent="0.25">
      <c r="O915" s="180"/>
      <c r="P915" s="184"/>
      <c r="Q915" s="184"/>
    </row>
    <row r="916" spans="15:17" x14ac:dyDescent="0.25">
      <c r="O916" s="180"/>
      <c r="P916" s="184"/>
      <c r="Q916" s="184"/>
    </row>
    <row r="917" spans="15:17" x14ac:dyDescent="0.25">
      <c r="O917" s="180"/>
      <c r="P917" s="184"/>
      <c r="Q917" s="184"/>
    </row>
    <row r="918" spans="15:17" x14ac:dyDescent="0.25">
      <c r="O918" s="180"/>
      <c r="P918" s="184"/>
      <c r="Q918" s="184"/>
    </row>
    <row r="919" spans="15:17" x14ac:dyDescent="0.25">
      <c r="O919" s="180"/>
      <c r="P919" s="184"/>
      <c r="Q919" s="184"/>
    </row>
    <row r="920" spans="15:17" x14ac:dyDescent="0.25">
      <c r="O920" s="180"/>
      <c r="P920" s="184"/>
      <c r="Q920" s="184"/>
    </row>
    <row r="921" spans="15:17" x14ac:dyDescent="0.25">
      <c r="O921" s="180"/>
      <c r="P921" s="184"/>
      <c r="Q921" s="184"/>
    </row>
    <row r="922" spans="15:17" x14ac:dyDescent="0.25">
      <c r="O922" s="180"/>
      <c r="P922" s="184"/>
      <c r="Q922" s="184"/>
    </row>
    <row r="923" spans="15:17" x14ac:dyDescent="0.25">
      <c r="O923" s="180"/>
      <c r="P923" s="184"/>
      <c r="Q923" s="184"/>
    </row>
    <row r="924" spans="15:17" x14ac:dyDescent="0.25">
      <c r="O924" s="180"/>
      <c r="P924" s="184"/>
      <c r="Q924" s="184"/>
    </row>
    <row r="925" spans="15:17" x14ac:dyDescent="0.25">
      <c r="O925" s="180"/>
      <c r="P925" s="184"/>
      <c r="Q925" s="184"/>
    </row>
    <row r="926" spans="15:17" x14ac:dyDescent="0.25">
      <c r="O926" s="180"/>
      <c r="P926" s="184"/>
      <c r="Q926" s="184"/>
    </row>
    <row r="927" spans="15:17" x14ac:dyDescent="0.25">
      <c r="O927" s="180"/>
      <c r="P927" s="184"/>
      <c r="Q927" s="184"/>
    </row>
    <row r="928" spans="15:17" x14ac:dyDescent="0.25">
      <c r="O928" s="180"/>
      <c r="P928" s="184"/>
      <c r="Q928" s="184"/>
    </row>
    <row r="929" spans="15:17" x14ac:dyDescent="0.25">
      <c r="O929" s="180"/>
      <c r="P929" s="184"/>
      <c r="Q929" s="184"/>
    </row>
    <row r="930" spans="15:17" x14ac:dyDescent="0.25">
      <c r="O930" s="180"/>
      <c r="P930" s="184"/>
      <c r="Q930" s="184"/>
    </row>
    <row r="931" spans="15:17" x14ac:dyDescent="0.25">
      <c r="O931" s="180"/>
      <c r="P931" s="184"/>
      <c r="Q931" s="184"/>
    </row>
    <row r="932" spans="15:17" x14ac:dyDescent="0.25">
      <c r="O932" s="180"/>
      <c r="P932" s="184"/>
      <c r="Q932" s="184"/>
    </row>
    <row r="933" spans="15:17" x14ac:dyDescent="0.25">
      <c r="O933" s="180"/>
      <c r="P933" s="184"/>
      <c r="Q933" s="184"/>
    </row>
    <row r="934" spans="15:17" x14ac:dyDescent="0.25">
      <c r="O934" s="180"/>
      <c r="P934" s="184"/>
      <c r="Q934" s="184"/>
    </row>
    <row r="935" spans="15:17" x14ac:dyDescent="0.25">
      <c r="O935" s="180"/>
      <c r="P935" s="184"/>
      <c r="Q935" s="184"/>
    </row>
    <row r="936" spans="15:17" x14ac:dyDescent="0.25">
      <c r="O936" s="180"/>
      <c r="P936" s="184"/>
      <c r="Q936" s="184"/>
    </row>
    <row r="937" spans="15:17" x14ac:dyDescent="0.25">
      <c r="O937" s="180"/>
      <c r="P937" s="184"/>
      <c r="Q937" s="184"/>
    </row>
    <row r="938" spans="15:17" x14ac:dyDescent="0.25">
      <c r="O938" s="180"/>
      <c r="P938" s="184"/>
      <c r="Q938" s="184"/>
    </row>
    <row r="939" spans="15:17" x14ac:dyDescent="0.25">
      <c r="O939" s="180"/>
      <c r="P939" s="184"/>
      <c r="Q939" s="184"/>
    </row>
    <row r="940" spans="15:17" x14ac:dyDescent="0.25">
      <c r="O940" s="180"/>
      <c r="P940" s="184"/>
      <c r="Q940" s="184"/>
    </row>
    <row r="941" spans="15:17" x14ac:dyDescent="0.25">
      <c r="O941" s="180"/>
      <c r="P941" s="184"/>
      <c r="Q941" s="184"/>
    </row>
    <row r="942" spans="15:17" x14ac:dyDescent="0.25">
      <c r="O942" s="180"/>
      <c r="P942" s="184"/>
      <c r="Q942" s="184"/>
    </row>
  </sheetData>
  <mergeCells count="5">
    <mergeCell ref="B4:J4"/>
    <mergeCell ref="C6:C7"/>
    <mergeCell ref="E6:E7"/>
    <mergeCell ref="B13:C13"/>
    <mergeCell ref="B6:B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N1"/>
  <sheetViews>
    <sheetView workbookViewId="0">
      <selection activeCell="N1" sqref="N1"/>
    </sheetView>
  </sheetViews>
  <sheetFormatPr defaultColWidth="9.140625" defaultRowHeight="15" x14ac:dyDescent="0.25"/>
  <cols>
    <col min="1" max="13" width="9.140625" style="3"/>
    <col min="14" max="14" width="11.42578125" style="3" customWidth="1"/>
    <col min="15" max="16384" width="9.140625" style="3"/>
  </cols>
  <sheetData>
    <row r="1" spans="14:14" x14ac:dyDescent="0.25">
      <c r="N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03"/>
  <sheetViews>
    <sheetView zoomScale="90" zoomScaleNormal="90" workbookViewId="0">
      <selection activeCell="N1" sqref="N1"/>
    </sheetView>
  </sheetViews>
  <sheetFormatPr defaultColWidth="8.7109375" defaultRowHeight="15" x14ac:dyDescent="0.25"/>
  <cols>
    <col min="1" max="1" width="57" bestFit="1" customWidth="1"/>
    <col min="2" max="2" width="13.28515625" customWidth="1"/>
    <col min="3" max="3" width="14" customWidth="1"/>
    <col min="4" max="4" width="12.42578125" customWidth="1"/>
    <col min="5" max="5" width="16.85546875" customWidth="1"/>
    <col min="14" max="14" width="11.42578125" customWidth="1"/>
  </cols>
  <sheetData>
    <row r="1" spans="1:5" ht="15.75" x14ac:dyDescent="0.25">
      <c r="A1" s="437" t="s">
        <v>139</v>
      </c>
      <c r="B1" s="437"/>
      <c r="C1" s="437"/>
      <c r="D1" s="437"/>
    </row>
    <row r="2" spans="1:5" ht="15.75" x14ac:dyDescent="0.25">
      <c r="A2" s="437" t="s">
        <v>140</v>
      </c>
      <c r="B2" s="437"/>
      <c r="C2" s="437"/>
      <c r="D2" s="437"/>
    </row>
    <row r="3" spans="1:5" x14ac:dyDescent="0.25">
      <c r="A3" s="438" t="s">
        <v>141</v>
      </c>
      <c r="B3" s="438"/>
      <c r="C3" s="438"/>
      <c r="D3" s="438"/>
    </row>
    <row r="4" spans="1:5" x14ac:dyDescent="0.25">
      <c r="A4" s="438" t="s">
        <v>142</v>
      </c>
      <c r="B4" s="438"/>
      <c r="C4" s="438"/>
      <c r="D4" s="438"/>
    </row>
    <row r="5" spans="1:5" x14ac:dyDescent="0.25">
      <c r="A5" s="17"/>
      <c r="B5" s="17"/>
      <c r="C5" s="17"/>
      <c r="D5" s="17"/>
    </row>
    <row r="6" spans="1:5" x14ac:dyDescent="0.25">
      <c r="A6" s="18" t="s">
        <v>143</v>
      </c>
      <c r="B6" s="19">
        <v>44561</v>
      </c>
      <c r="C6" s="19">
        <v>44196</v>
      </c>
      <c r="D6" s="19">
        <v>43830</v>
      </c>
    </row>
    <row r="7" spans="1:5" x14ac:dyDescent="0.25">
      <c r="A7" s="20"/>
      <c r="B7" s="20"/>
      <c r="C7" s="20"/>
      <c r="D7" s="20"/>
    </row>
    <row r="8" spans="1:5" ht="15" customHeight="1" x14ac:dyDescent="0.25">
      <c r="A8" s="21" t="s">
        <v>144</v>
      </c>
      <c r="B8" s="21"/>
      <c r="C8" s="21"/>
      <c r="D8" s="21"/>
    </row>
    <row r="9" spans="1:5" x14ac:dyDescent="0.25">
      <c r="A9" s="22" t="s">
        <v>145</v>
      </c>
      <c r="B9" s="23">
        <v>1543.875</v>
      </c>
      <c r="C9" s="23">
        <v>1235.0999999999999</v>
      </c>
      <c r="D9" s="23">
        <v>1074</v>
      </c>
    </row>
    <row r="10" spans="1:5" x14ac:dyDescent="0.25">
      <c r="A10" s="22" t="s">
        <v>146</v>
      </c>
      <c r="B10" s="23">
        <v>297.5625</v>
      </c>
      <c r="C10" s="23">
        <v>238.05</v>
      </c>
      <c r="D10" s="23">
        <v>207.00000000000003</v>
      </c>
    </row>
    <row r="11" spans="1:5" ht="15" customHeight="1" x14ac:dyDescent="0.25">
      <c r="A11" s="24" t="s">
        <v>147</v>
      </c>
      <c r="B11" s="25">
        <v>1841.4375</v>
      </c>
      <c r="C11" s="25">
        <v>1473.1499999999999</v>
      </c>
      <c r="D11" s="25">
        <v>1281</v>
      </c>
    </row>
    <row r="12" spans="1:5" x14ac:dyDescent="0.25">
      <c r="A12" s="20"/>
      <c r="B12" s="20"/>
      <c r="C12" s="20"/>
      <c r="D12" s="20"/>
    </row>
    <row r="13" spans="1:5" x14ac:dyDescent="0.25">
      <c r="A13" s="21" t="s">
        <v>148</v>
      </c>
      <c r="B13" s="21"/>
      <c r="C13" s="21"/>
      <c r="D13" s="21"/>
    </row>
    <row r="14" spans="1:5" x14ac:dyDescent="0.25">
      <c r="A14" s="22" t="s">
        <v>149</v>
      </c>
      <c r="B14" s="23">
        <v>576.4375</v>
      </c>
      <c r="C14" s="23">
        <v>461.15</v>
      </c>
      <c r="D14" s="23">
        <v>401</v>
      </c>
    </row>
    <row r="15" spans="1:5" x14ac:dyDescent="0.25">
      <c r="A15" s="22" t="s">
        <v>150</v>
      </c>
      <c r="B15" s="23">
        <v>360.8125</v>
      </c>
      <c r="C15" s="23">
        <v>288.64999999999998</v>
      </c>
      <c r="D15" s="23">
        <v>251</v>
      </c>
      <c r="E15" s="26"/>
    </row>
    <row r="16" spans="1:5" x14ac:dyDescent="0.25">
      <c r="A16" s="22" t="s">
        <v>151</v>
      </c>
      <c r="B16" s="23">
        <v>172.5</v>
      </c>
      <c r="C16" s="23">
        <v>138</v>
      </c>
      <c r="D16" s="23">
        <v>120.00000000000001</v>
      </c>
      <c r="E16" s="26"/>
    </row>
    <row r="17" spans="1:5" x14ac:dyDescent="0.25">
      <c r="A17" s="22" t="s">
        <v>152</v>
      </c>
      <c r="B17" s="23">
        <v>158.12499999999997</v>
      </c>
      <c r="C17" s="23">
        <v>126.49999999999999</v>
      </c>
      <c r="D17" s="23">
        <v>110</v>
      </c>
      <c r="E17" s="26"/>
    </row>
    <row r="18" spans="1:5" x14ac:dyDescent="0.25">
      <c r="A18" s="22" t="s">
        <v>153</v>
      </c>
      <c r="B18" s="23">
        <v>96.3125</v>
      </c>
      <c r="C18" s="23">
        <v>77.05</v>
      </c>
      <c r="D18" s="23">
        <v>67</v>
      </c>
      <c r="E18" s="26"/>
    </row>
    <row r="19" spans="1:5" x14ac:dyDescent="0.25">
      <c r="A19" s="22" t="s">
        <v>154</v>
      </c>
      <c r="B19" s="23">
        <v>110.6875</v>
      </c>
      <c r="C19" s="23">
        <v>88.55</v>
      </c>
      <c r="D19" s="23">
        <v>77</v>
      </c>
      <c r="E19" s="26"/>
    </row>
    <row r="20" spans="1:5" ht="13.9" customHeight="1" x14ac:dyDescent="0.25">
      <c r="A20" s="22" t="s">
        <v>155</v>
      </c>
      <c r="B20" s="23">
        <v>73.3125</v>
      </c>
      <c r="C20" s="23">
        <v>58.65</v>
      </c>
      <c r="D20" s="23">
        <v>51</v>
      </c>
      <c r="E20" s="26"/>
    </row>
    <row r="21" spans="1:5" x14ac:dyDescent="0.25">
      <c r="A21" s="22" t="s">
        <v>156</v>
      </c>
      <c r="B21" s="23">
        <v>48.874999999999993</v>
      </c>
      <c r="C21" s="23">
        <v>39.099999999999994</v>
      </c>
      <c r="D21" s="23">
        <v>34</v>
      </c>
      <c r="E21" s="26"/>
    </row>
    <row r="22" spans="1:5" x14ac:dyDescent="0.25">
      <c r="A22" s="22" t="s">
        <v>157</v>
      </c>
      <c r="B22" s="23">
        <v>41.687499999999993</v>
      </c>
      <c r="C22" s="23">
        <v>33.349999999999994</v>
      </c>
      <c r="D22" s="23">
        <v>29</v>
      </c>
      <c r="E22" s="26"/>
    </row>
    <row r="23" spans="1:5" x14ac:dyDescent="0.25">
      <c r="A23" s="22" t="s">
        <v>158</v>
      </c>
      <c r="B23" s="23">
        <v>33.0625</v>
      </c>
      <c r="C23" s="23">
        <v>26.45</v>
      </c>
      <c r="D23" s="23">
        <v>23</v>
      </c>
      <c r="E23" s="26"/>
    </row>
    <row r="24" spans="1:5" x14ac:dyDescent="0.25">
      <c r="A24" s="22" t="s">
        <v>146</v>
      </c>
      <c r="B24" s="23">
        <v>18.6875</v>
      </c>
      <c r="C24" s="23">
        <v>14.950000000000001</v>
      </c>
      <c r="D24" s="23">
        <v>13.000000000000002</v>
      </c>
      <c r="E24" s="26"/>
    </row>
    <row r="25" spans="1:5" x14ac:dyDescent="0.25">
      <c r="A25" s="24" t="s">
        <v>159</v>
      </c>
      <c r="B25" s="25">
        <v>1690.5</v>
      </c>
      <c r="C25" s="25">
        <v>1352.3999999999999</v>
      </c>
      <c r="D25" s="25">
        <v>1176</v>
      </c>
      <c r="E25" s="26"/>
    </row>
    <row r="26" spans="1:5" x14ac:dyDescent="0.25">
      <c r="A26" s="24" t="s">
        <v>160</v>
      </c>
      <c r="B26" s="25">
        <v>150.9375</v>
      </c>
      <c r="C26" s="25">
        <v>120.75</v>
      </c>
      <c r="D26" s="25">
        <v>105</v>
      </c>
    </row>
    <row r="27" spans="1:5" x14ac:dyDescent="0.25">
      <c r="A27" s="20"/>
      <c r="B27" s="20"/>
      <c r="C27" s="20"/>
      <c r="D27" s="20"/>
    </row>
    <row r="28" spans="1:5" x14ac:dyDescent="0.25">
      <c r="A28" s="21" t="s">
        <v>161</v>
      </c>
      <c r="B28" s="21"/>
      <c r="C28" s="21"/>
      <c r="D28" s="21"/>
    </row>
    <row r="29" spans="1:5" x14ac:dyDescent="0.25">
      <c r="A29" s="22" t="s">
        <v>162</v>
      </c>
      <c r="B29" s="23">
        <v>15</v>
      </c>
      <c r="C29" s="23">
        <v>10</v>
      </c>
      <c r="D29" s="23">
        <v>-29</v>
      </c>
    </row>
    <row r="30" spans="1:5" x14ac:dyDescent="0.25">
      <c r="A30" s="22" t="s">
        <v>163</v>
      </c>
      <c r="B30" s="23">
        <v>5</v>
      </c>
      <c r="C30" s="23">
        <v>5</v>
      </c>
      <c r="D30" s="23">
        <v>5</v>
      </c>
    </row>
    <row r="31" spans="1:5" x14ac:dyDescent="0.25">
      <c r="A31" s="22" t="s">
        <v>164</v>
      </c>
      <c r="B31" s="23">
        <v>-40.831029494852729</v>
      </c>
      <c r="C31" s="23">
        <v>-37.65713207733485</v>
      </c>
      <c r="D31" s="23">
        <v>-37.288776835930257</v>
      </c>
    </row>
    <row r="32" spans="1:5" x14ac:dyDescent="0.25">
      <c r="A32" s="22" t="s">
        <v>165</v>
      </c>
      <c r="B32" s="23">
        <v>2</v>
      </c>
      <c r="C32" s="23">
        <v>1</v>
      </c>
      <c r="D32" s="23">
        <v>-5</v>
      </c>
    </row>
    <row r="33" spans="1:4" x14ac:dyDescent="0.25">
      <c r="A33" s="22" t="s">
        <v>166</v>
      </c>
      <c r="B33" s="23">
        <v>-2</v>
      </c>
      <c r="C33" s="23">
        <v>-2</v>
      </c>
      <c r="D33" s="23">
        <v>-15</v>
      </c>
    </row>
    <row r="34" spans="1:4" x14ac:dyDescent="0.25">
      <c r="A34" s="22" t="s">
        <v>167</v>
      </c>
      <c r="B34" s="23">
        <v>-3</v>
      </c>
      <c r="C34" s="23">
        <v>-7</v>
      </c>
      <c r="D34" s="23">
        <v>-33</v>
      </c>
    </row>
    <row r="35" spans="1:4" x14ac:dyDescent="0.25">
      <c r="A35" s="22" t="s">
        <v>168</v>
      </c>
      <c r="B35" s="23">
        <v>-1</v>
      </c>
      <c r="C35" s="23">
        <v>-2</v>
      </c>
      <c r="D35" s="23">
        <v>-19</v>
      </c>
    </row>
    <row r="36" spans="1:4" x14ac:dyDescent="0.25">
      <c r="A36" s="24" t="s">
        <v>169</v>
      </c>
      <c r="B36" s="25">
        <v>-24.831029494852729</v>
      </c>
      <c r="C36" s="25">
        <v>-32.65713207733485</v>
      </c>
      <c r="D36" s="25">
        <v>-133.28877683593026</v>
      </c>
    </row>
    <row r="37" spans="1:4" x14ac:dyDescent="0.25">
      <c r="A37" s="27"/>
      <c r="B37" s="28"/>
      <c r="C37" s="28"/>
      <c r="D37" s="28"/>
    </row>
    <row r="38" spans="1:4" x14ac:dyDescent="0.25">
      <c r="A38" s="29" t="s">
        <v>170</v>
      </c>
      <c r="B38" s="25">
        <v>126.10647050514727</v>
      </c>
      <c r="C38" s="25">
        <v>88.09286792266515</v>
      </c>
      <c r="D38" s="25">
        <v>-28.288776835930264</v>
      </c>
    </row>
    <row r="39" spans="1:4" x14ac:dyDescent="0.25">
      <c r="A39" s="22" t="s">
        <v>171</v>
      </c>
      <c r="B39" s="25">
        <v>-8.8717117555661957</v>
      </c>
      <c r="C39" s="25">
        <v>-12.690215471493165</v>
      </c>
      <c r="D39" s="25">
        <v>1.9406431355453542</v>
      </c>
    </row>
    <row r="40" spans="1:4" x14ac:dyDescent="0.25">
      <c r="A40" s="24" t="s">
        <v>172</v>
      </c>
      <c r="B40" s="25">
        <v>117.23475874958108</v>
      </c>
      <c r="C40" s="25">
        <v>75.402652451171988</v>
      </c>
      <c r="D40" s="25">
        <v>-26.34813370038491</v>
      </c>
    </row>
    <row r="41" spans="1:4" x14ac:dyDescent="0.25">
      <c r="A41" s="22"/>
      <c r="B41" s="22"/>
      <c r="C41" s="22"/>
      <c r="D41" s="22"/>
    </row>
    <row r="42" spans="1:4" x14ac:dyDescent="0.25">
      <c r="A42" s="24" t="s">
        <v>173</v>
      </c>
      <c r="B42" s="30">
        <v>0.99774262765600918</v>
      </c>
      <c r="C42" s="30">
        <v>0.60322121960937591</v>
      </c>
      <c r="D42" s="30">
        <v>-0.22423943574795668</v>
      </c>
    </row>
    <row r="43" spans="1:4" x14ac:dyDescent="0.25">
      <c r="A43" s="24" t="s">
        <v>174</v>
      </c>
      <c r="B43" s="30">
        <v>0.95023107395810391</v>
      </c>
      <c r="C43" s="30">
        <v>0.58565166952366587</v>
      </c>
      <c r="D43" s="30">
        <v>-0.21770819004655986</v>
      </c>
    </row>
    <row r="44" spans="1:4" x14ac:dyDescent="0.25">
      <c r="A44" s="17"/>
      <c r="B44" s="17"/>
      <c r="C44" s="17"/>
      <c r="D44" s="17"/>
    </row>
    <row r="49" spans="1:5" x14ac:dyDescent="0.25">
      <c r="A49" s="5"/>
    </row>
    <row r="60" spans="1:5" x14ac:dyDescent="0.25">
      <c r="B60" s="31"/>
      <c r="C60" s="31"/>
      <c r="D60" s="31"/>
      <c r="E60" s="31"/>
    </row>
    <row r="63" spans="1:5" x14ac:dyDescent="0.25">
      <c r="B63" s="32"/>
      <c r="C63" s="32"/>
      <c r="D63" s="32"/>
      <c r="E63" s="16"/>
    </row>
    <row r="64" spans="1:5" x14ac:dyDescent="0.25">
      <c r="B64" s="32"/>
      <c r="C64" s="32"/>
      <c r="D64" s="32"/>
      <c r="E64" s="16"/>
    </row>
    <row r="65" spans="2:5" x14ac:dyDescent="0.25">
      <c r="B65" s="32"/>
      <c r="C65" s="32"/>
      <c r="D65" s="32"/>
      <c r="E65" s="16"/>
    </row>
    <row r="66" spans="2:5" x14ac:dyDescent="0.25">
      <c r="B66" s="32"/>
      <c r="C66" s="32"/>
      <c r="D66" s="32"/>
      <c r="E66" s="16"/>
    </row>
    <row r="67" spans="2:5" x14ac:dyDescent="0.25">
      <c r="B67" s="32"/>
      <c r="C67" s="32"/>
      <c r="D67" s="32"/>
      <c r="E67" s="16"/>
    </row>
    <row r="68" spans="2:5" x14ac:dyDescent="0.25">
      <c r="B68" s="32"/>
      <c r="C68" s="32"/>
      <c r="D68" s="32"/>
      <c r="E68" s="16"/>
    </row>
    <row r="69" spans="2:5" x14ac:dyDescent="0.25">
      <c r="B69" s="32"/>
      <c r="C69" s="32"/>
      <c r="D69" s="32"/>
      <c r="E69" s="16"/>
    </row>
    <row r="70" spans="2:5" x14ac:dyDescent="0.25">
      <c r="B70" s="32"/>
      <c r="C70" s="32"/>
      <c r="D70" s="32"/>
      <c r="E70" s="16"/>
    </row>
    <row r="71" spans="2:5" x14ac:dyDescent="0.25">
      <c r="B71" s="32"/>
      <c r="C71" s="32"/>
      <c r="D71" s="32"/>
      <c r="E71" s="16"/>
    </row>
    <row r="72" spans="2:5" x14ac:dyDescent="0.25">
      <c r="B72" s="32"/>
      <c r="C72" s="32"/>
      <c r="D72" s="32"/>
      <c r="E72" s="16"/>
    </row>
    <row r="73" spans="2:5" x14ac:dyDescent="0.25">
      <c r="B73" s="32"/>
      <c r="C73" s="32"/>
      <c r="D73" s="32"/>
      <c r="E73" s="16"/>
    </row>
    <row r="74" spans="2:5" x14ac:dyDescent="0.25">
      <c r="B74" s="32"/>
      <c r="C74" s="32"/>
      <c r="D74" s="32"/>
      <c r="E74" s="16"/>
    </row>
    <row r="75" spans="2:5" x14ac:dyDescent="0.25">
      <c r="B75" s="32"/>
      <c r="C75" s="32"/>
      <c r="D75" s="32"/>
      <c r="E75" s="16"/>
    </row>
    <row r="76" spans="2:5" x14ac:dyDescent="0.25">
      <c r="B76" s="32"/>
      <c r="C76" s="32"/>
      <c r="D76" s="32"/>
      <c r="E76" s="16"/>
    </row>
    <row r="77" spans="2:5" x14ac:dyDescent="0.25">
      <c r="B77" s="32"/>
      <c r="C77" s="32"/>
      <c r="D77" s="32"/>
      <c r="E77" s="16"/>
    </row>
    <row r="78" spans="2:5" x14ac:dyDescent="0.25">
      <c r="B78" s="32"/>
      <c r="C78" s="32"/>
      <c r="D78" s="32"/>
      <c r="E78" s="16"/>
    </row>
    <row r="79" spans="2:5" x14ac:dyDescent="0.25">
      <c r="B79" s="32"/>
      <c r="C79" s="32"/>
      <c r="D79" s="32"/>
    </row>
    <row r="80" spans="2:5" x14ac:dyDescent="0.25">
      <c r="B80" s="32"/>
      <c r="C80" s="32"/>
      <c r="D80" s="32"/>
      <c r="E80" s="16"/>
    </row>
    <row r="81" spans="2:5" x14ac:dyDescent="0.25">
      <c r="B81" s="32"/>
      <c r="C81" s="32"/>
      <c r="D81" s="32"/>
    </row>
    <row r="82" spans="2:5" x14ac:dyDescent="0.25">
      <c r="B82" s="32"/>
      <c r="C82" s="32"/>
      <c r="D82" s="32"/>
    </row>
    <row r="83" spans="2:5" x14ac:dyDescent="0.25">
      <c r="B83" s="32"/>
      <c r="C83" s="32"/>
      <c r="D83" s="32"/>
    </row>
    <row r="84" spans="2:5" x14ac:dyDescent="0.25">
      <c r="B84" s="32"/>
      <c r="C84" s="32"/>
      <c r="D84" s="32"/>
      <c r="E84" s="16"/>
    </row>
    <row r="85" spans="2:5" x14ac:dyDescent="0.25">
      <c r="B85" s="32"/>
      <c r="C85" s="32"/>
      <c r="D85" s="32"/>
      <c r="E85" s="16"/>
    </row>
    <row r="86" spans="2:5" x14ac:dyDescent="0.25">
      <c r="B86" s="32"/>
      <c r="C86" s="32"/>
      <c r="D86" s="32"/>
      <c r="E86" s="16"/>
    </row>
    <row r="87" spans="2:5" x14ac:dyDescent="0.25">
      <c r="B87" s="32"/>
      <c r="C87" s="32"/>
      <c r="D87" s="32"/>
    </row>
    <row r="88" spans="2:5" x14ac:dyDescent="0.25">
      <c r="B88" s="32"/>
      <c r="C88" s="32"/>
      <c r="D88" s="32"/>
    </row>
    <row r="89" spans="2:5" x14ac:dyDescent="0.25">
      <c r="B89" s="32"/>
      <c r="C89" s="32"/>
      <c r="D89" s="32"/>
      <c r="E89" s="16"/>
    </row>
    <row r="90" spans="2:5" x14ac:dyDescent="0.25">
      <c r="B90" s="32"/>
      <c r="C90" s="32"/>
      <c r="D90" s="32"/>
      <c r="E90" s="16"/>
    </row>
    <row r="91" spans="2:5" x14ac:dyDescent="0.25">
      <c r="B91" s="32"/>
      <c r="C91" s="32"/>
      <c r="D91" s="32"/>
      <c r="E91" s="16"/>
    </row>
    <row r="92" spans="2:5" x14ac:dyDescent="0.25">
      <c r="B92" s="32"/>
      <c r="C92" s="32"/>
      <c r="D92" s="32"/>
      <c r="E92" s="16"/>
    </row>
    <row r="93" spans="2:5" x14ac:dyDescent="0.25">
      <c r="B93" s="32"/>
      <c r="C93" s="32"/>
      <c r="D93" s="32"/>
      <c r="E93" s="16"/>
    </row>
    <row r="94" spans="2:5" x14ac:dyDescent="0.25">
      <c r="B94" s="32"/>
      <c r="C94" s="32"/>
      <c r="D94" s="32"/>
    </row>
    <row r="95" spans="2:5" x14ac:dyDescent="0.25">
      <c r="B95" s="32"/>
      <c r="C95" s="32"/>
      <c r="D95" s="32"/>
    </row>
    <row r="96" spans="2:5" x14ac:dyDescent="0.25">
      <c r="B96" s="32"/>
      <c r="C96" s="32"/>
      <c r="D96" s="32"/>
    </row>
    <row r="97" spans="2:5" x14ac:dyDescent="0.25">
      <c r="B97" s="32"/>
      <c r="C97" s="32"/>
      <c r="D97" s="32"/>
    </row>
    <row r="98" spans="2:5" x14ac:dyDescent="0.25">
      <c r="B98" s="32"/>
      <c r="C98" s="32"/>
      <c r="D98" s="32"/>
      <c r="E98" s="26"/>
    </row>
    <row r="99" spans="2:5" x14ac:dyDescent="0.25">
      <c r="B99" s="32"/>
      <c r="C99" s="32"/>
      <c r="D99" s="32"/>
      <c r="E99" s="26"/>
    </row>
    <row r="100" spans="2:5" x14ac:dyDescent="0.25">
      <c r="B100" s="16"/>
      <c r="C100" s="16"/>
      <c r="D100" s="16"/>
    </row>
    <row r="101" spans="2:5" x14ac:dyDescent="0.25">
      <c r="B101" s="16"/>
      <c r="C101" s="16"/>
      <c r="D101" s="16"/>
      <c r="E101" s="16"/>
    </row>
    <row r="102" spans="2:5" x14ac:dyDescent="0.25">
      <c r="B102" s="16"/>
      <c r="C102" s="16"/>
      <c r="D102" s="16"/>
      <c r="E102" s="16"/>
    </row>
    <row r="103" spans="2:5" x14ac:dyDescent="0.25">
      <c r="B103" s="16"/>
      <c r="C103" s="16"/>
      <c r="D103" s="16"/>
      <c r="E103" s="26"/>
    </row>
  </sheetData>
  <mergeCells count="4">
    <mergeCell ref="A1:D1"/>
    <mergeCell ref="A2:D2"/>
    <mergeCell ref="A3:D3"/>
    <mergeCell ref="A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9"/>
  <sheetViews>
    <sheetView zoomScale="90" zoomScaleNormal="90" workbookViewId="0">
      <selection activeCell="N1" sqref="N1"/>
    </sheetView>
  </sheetViews>
  <sheetFormatPr defaultColWidth="8.7109375" defaultRowHeight="15" x14ac:dyDescent="0.25"/>
  <cols>
    <col min="1" max="1" width="57" bestFit="1" customWidth="1"/>
    <col min="2" max="2" width="13.28515625" customWidth="1"/>
    <col min="3" max="3" width="14" customWidth="1"/>
    <col min="4" max="4" width="12.42578125" customWidth="1"/>
    <col min="5" max="5" width="13.7109375" customWidth="1"/>
    <col min="14" max="14" width="11.42578125" customWidth="1"/>
  </cols>
  <sheetData>
    <row r="1" spans="1:5" x14ac:dyDescent="0.25">
      <c r="A1" s="439" t="s">
        <v>139</v>
      </c>
      <c r="B1" s="439"/>
      <c r="C1" s="439"/>
      <c r="D1" s="439"/>
    </row>
    <row r="2" spans="1:5" x14ac:dyDescent="0.25">
      <c r="A2" s="439" t="s">
        <v>175</v>
      </c>
      <c r="B2" s="439"/>
      <c r="C2" s="439"/>
      <c r="D2" s="439"/>
    </row>
    <row r="3" spans="1:5" ht="15.75" x14ac:dyDescent="0.25">
      <c r="A3" s="440" t="s">
        <v>176</v>
      </c>
      <c r="B3" s="440"/>
      <c r="C3" s="440"/>
      <c r="D3" s="440"/>
    </row>
    <row r="4" spans="1:5" x14ac:dyDescent="0.25">
      <c r="A4" s="441" t="s">
        <v>142</v>
      </c>
      <c r="B4" s="441"/>
      <c r="C4" s="441"/>
      <c r="D4" s="441"/>
    </row>
    <row r="5" spans="1:5" x14ac:dyDescent="0.25">
      <c r="A5" s="439"/>
      <c r="B5" s="439"/>
      <c r="C5" s="439"/>
      <c r="D5" s="439"/>
    </row>
    <row r="6" spans="1:5" x14ac:dyDescent="0.25">
      <c r="A6" s="33" t="s">
        <v>143</v>
      </c>
      <c r="B6" s="34">
        <v>44561</v>
      </c>
      <c r="C6" s="34">
        <v>44196</v>
      </c>
      <c r="D6" s="34">
        <v>43830</v>
      </c>
    </row>
    <row r="7" spans="1:5" x14ac:dyDescent="0.25">
      <c r="A7" s="10" t="s">
        <v>177</v>
      </c>
      <c r="B7" s="12"/>
      <c r="C7" s="12"/>
      <c r="D7" s="12"/>
      <c r="E7" s="31"/>
    </row>
    <row r="8" spans="1:5" ht="15" customHeight="1" x14ac:dyDescent="0.25">
      <c r="A8" s="12" t="s">
        <v>178</v>
      </c>
      <c r="B8" s="12"/>
      <c r="C8" s="12"/>
      <c r="D8" s="12"/>
    </row>
    <row r="9" spans="1:5" x14ac:dyDescent="0.25">
      <c r="A9" s="12" t="s">
        <v>179</v>
      </c>
      <c r="B9" s="35">
        <v>180.32965708437393</v>
      </c>
      <c r="C9" s="35">
        <v>100.61277956792755</v>
      </c>
      <c r="D9" s="35">
        <v>30.340993773681376</v>
      </c>
    </row>
    <row r="10" spans="1:5" x14ac:dyDescent="0.25">
      <c r="A10" s="12" t="s">
        <v>180</v>
      </c>
      <c r="B10" s="35">
        <v>290</v>
      </c>
      <c r="C10" s="35">
        <v>262</v>
      </c>
      <c r="D10" s="35">
        <v>163</v>
      </c>
      <c r="E10" s="16"/>
    </row>
    <row r="11" spans="1:5" ht="15" customHeight="1" x14ac:dyDescent="0.25">
      <c r="A11" s="10" t="s">
        <v>181</v>
      </c>
      <c r="B11" s="36">
        <v>470.32965708437393</v>
      </c>
      <c r="C11" s="36">
        <v>362.61277956792753</v>
      </c>
      <c r="D11" s="36">
        <v>193.34099377368136</v>
      </c>
      <c r="E11" s="16"/>
    </row>
    <row r="12" spans="1:5" x14ac:dyDescent="0.25">
      <c r="A12" s="12" t="s">
        <v>182</v>
      </c>
      <c r="B12" s="35">
        <v>15</v>
      </c>
      <c r="C12" s="35">
        <v>15</v>
      </c>
      <c r="D12" s="35">
        <v>15</v>
      </c>
      <c r="E12" s="16"/>
    </row>
    <row r="13" spans="1:5" x14ac:dyDescent="0.25">
      <c r="A13" s="12" t="s">
        <v>183</v>
      </c>
      <c r="B13" s="35">
        <v>265</v>
      </c>
      <c r="C13" s="35">
        <v>225</v>
      </c>
      <c r="D13" s="35">
        <v>192</v>
      </c>
      <c r="E13" s="16"/>
    </row>
    <row r="14" spans="1:5" x14ac:dyDescent="0.25">
      <c r="A14" s="12" t="s">
        <v>184</v>
      </c>
      <c r="B14" s="35">
        <v>141</v>
      </c>
      <c r="C14" s="35">
        <v>113</v>
      </c>
      <c r="D14" s="35">
        <v>98</v>
      </c>
      <c r="E14" s="16"/>
    </row>
    <row r="15" spans="1:5" x14ac:dyDescent="0.25">
      <c r="A15" s="12" t="s">
        <v>185</v>
      </c>
      <c r="B15" s="35">
        <v>180</v>
      </c>
      <c r="C15" s="35">
        <v>140</v>
      </c>
      <c r="D15" s="35">
        <v>93</v>
      </c>
      <c r="E15" s="16"/>
    </row>
    <row r="16" spans="1:5" x14ac:dyDescent="0.25">
      <c r="A16" s="12" t="s">
        <v>186</v>
      </c>
      <c r="B16" s="35">
        <v>205</v>
      </c>
      <c r="C16" s="35">
        <v>155</v>
      </c>
      <c r="D16" s="35">
        <v>125</v>
      </c>
      <c r="E16" s="16"/>
    </row>
    <row r="17" spans="1:5" x14ac:dyDescent="0.25">
      <c r="A17" s="10" t="s">
        <v>187</v>
      </c>
      <c r="B17" s="36">
        <v>1276.329657084374</v>
      </c>
      <c r="C17" s="36">
        <v>1010.6127795679275</v>
      </c>
      <c r="D17" s="36">
        <v>716.34099377368136</v>
      </c>
      <c r="E17" s="16"/>
    </row>
    <row r="18" spans="1:5" x14ac:dyDescent="0.25">
      <c r="A18" s="37"/>
      <c r="B18" s="38"/>
      <c r="C18" s="38"/>
      <c r="D18" s="38"/>
      <c r="E18" s="16"/>
    </row>
    <row r="19" spans="1:5" x14ac:dyDescent="0.25">
      <c r="A19" s="39" t="s">
        <v>188</v>
      </c>
      <c r="B19" s="40">
        <v>544.63750000000005</v>
      </c>
      <c r="C19" s="40">
        <v>508.95</v>
      </c>
      <c r="D19" s="40">
        <v>474</v>
      </c>
      <c r="E19" s="16"/>
    </row>
    <row r="20" spans="1:5" ht="13.9" customHeight="1" x14ac:dyDescent="0.25">
      <c r="A20" s="12" t="s">
        <v>189</v>
      </c>
      <c r="B20" s="35">
        <v>21</v>
      </c>
      <c r="C20" s="35">
        <v>21</v>
      </c>
      <c r="D20" s="35">
        <v>21</v>
      </c>
      <c r="E20" s="16"/>
    </row>
    <row r="21" spans="1:5" x14ac:dyDescent="0.25">
      <c r="A21" s="12" t="s">
        <v>190</v>
      </c>
      <c r="B21" s="35">
        <v>17.49611984716563</v>
      </c>
      <c r="C21" s="35">
        <v>19.464318980420046</v>
      </c>
      <c r="D21" s="35">
        <v>21.713723425933722</v>
      </c>
      <c r="E21" s="16"/>
    </row>
    <row r="22" spans="1:5" x14ac:dyDescent="0.25">
      <c r="A22" s="12" t="s">
        <v>191</v>
      </c>
      <c r="B22" s="35">
        <v>31</v>
      </c>
      <c r="C22" s="35">
        <v>31</v>
      </c>
      <c r="D22" s="35">
        <v>31</v>
      </c>
      <c r="E22" s="16"/>
    </row>
    <row r="23" spans="1:5" x14ac:dyDescent="0.25">
      <c r="A23" s="12" t="s">
        <v>192</v>
      </c>
      <c r="B23" s="35">
        <v>34</v>
      </c>
      <c r="C23" s="35">
        <v>76</v>
      </c>
      <c r="D23" s="35">
        <v>109</v>
      </c>
      <c r="E23" s="16"/>
    </row>
    <row r="24" spans="1:5" x14ac:dyDescent="0.25">
      <c r="A24" s="10" t="s">
        <v>193</v>
      </c>
      <c r="B24" s="36">
        <v>1924.4632769315397</v>
      </c>
      <c r="C24" s="36">
        <v>1667.0270985483476</v>
      </c>
      <c r="D24" s="36">
        <v>1373.0547171996152</v>
      </c>
      <c r="E24" s="16"/>
    </row>
    <row r="25" spans="1:5" x14ac:dyDescent="0.25">
      <c r="A25" s="37"/>
      <c r="B25" s="38"/>
      <c r="C25" s="38"/>
      <c r="D25" s="38"/>
      <c r="E25" s="16"/>
    </row>
    <row r="26" spans="1:5" x14ac:dyDescent="0.25">
      <c r="A26" s="41" t="s">
        <v>194</v>
      </c>
      <c r="B26" s="40"/>
      <c r="C26" s="40"/>
      <c r="D26" s="40"/>
    </row>
    <row r="27" spans="1:5" x14ac:dyDescent="0.25">
      <c r="A27" s="12" t="s">
        <v>195</v>
      </c>
      <c r="B27" s="35"/>
      <c r="C27" s="35"/>
      <c r="D27" s="35"/>
      <c r="E27" s="16"/>
    </row>
    <row r="28" spans="1:5" x14ac:dyDescent="0.25">
      <c r="A28" s="12" t="s">
        <v>196</v>
      </c>
      <c r="B28" s="35">
        <v>150</v>
      </c>
      <c r="C28" s="35">
        <v>107</v>
      </c>
      <c r="D28" s="35">
        <v>70</v>
      </c>
    </row>
    <row r="29" spans="1:5" x14ac:dyDescent="0.25">
      <c r="A29" s="12" t="s">
        <v>197</v>
      </c>
      <c r="B29" s="35">
        <v>310</v>
      </c>
      <c r="C29" s="35">
        <v>250</v>
      </c>
      <c r="D29" s="35">
        <v>181</v>
      </c>
    </row>
    <row r="30" spans="1:5" x14ac:dyDescent="0.25">
      <c r="A30" s="12" t="s">
        <v>198</v>
      </c>
      <c r="B30" s="35">
        <v>97.837673685559139</v>
      </c>
      <c r="C30" s="35">
        <v>75.033685804682307</v>
      </c>
      <c r="D30" s="35">
        <v>57.57862883281183</v>
      </c>
    </row>
    <row r="31" spans="1:5" x14ac:dyDescent="0.25">
      <c r="A31" s="10" t="s">
        <v>199</v>
      </c>
      <c r="B31" s="36">
        <v>557.83767368555914</v>
      </c>
      <c r="C31" s="36">
        <v>432.03368580468231</v>
      </c>
      <c r="D31" s="36">
        <v>308.57862883281183</v>
      </c>
      <c r="E31" s="16"/>
    </row>
    <row r="32" spans="1:5" x14ac:dyDescent="0.25">
      <c r="A32" s="12" t="s">
        <v>200</v>
      </c>
      <c r="B32" s="35">
        <v>720.8662253339678</v>
      </c>
      <c r="C32" s="35">
        <v>757.33855993500549</v>
      </c>
      <c r="D32" s="35">
        <v>673.38200965761257</v>
      </c>
      <c r="E32" s="16"/>
    </row>
    <row r="33" spans="1:5" x14ac:dyDescent="0.25">
      <c r="A33" s="12" t="s">
        <v>201</v>
      </c>
      <c r="B33" s="35">
        <v>205</v>
      </c>
      <c r="C33" s="35">
        <v>230</v>
      </c>
      <c r="D33" s="35">
        <v>246</v>
      </c>
      <c r="E33" s="16"/>
    </row>
    <row r="34" spans="1:5" x14ac:dyDescent="0.25">
      <c r="A34" s="12" t="s">
        <v>202</v>
      </c>
      <c r="B34" s="35">
        <v>60</v>
      </c>
      <c r="C34" s="35">
        <v>55</v>
      </c>
      <c r="D34" s="35">
        <v>60</v>
      </c>
    </row>
    <row r="35" spans="1:5" x14ac:dyDescent="0.25">
      <c r="A35" s="12" t="s">
        <v>203</v>
      </c>
      <c r="B35" s="35">
        <v>132.17399943117144</v>
      </c>
      <c r="C35" s="35">
        <v>67.972579797560542</v>
      </c>
      <c r="D35" s="35">
        <v>20.402850900000004</v>
      </c>
    </row>
    <row r="36" spans="1:5" x14ac:dyDescent="0.25">
      <c r="A36" s="12" t="s">
        <v>204</v>
      </c>
      <c r="B36" s="35">
        <v>49.12210154930149</v>
      </c>
      <c r="C36" s="35">
        <v>47.655174462751603</v>
      </c>
      <c r="D36" s="35">
        <v>42.636510609575652</v>
      </c>
      <c r="E36" s="16"/>
    </row>
    <row r="37" spans="1:5" x14ac:dyDescent="0.25">
      <c r="A37" s="10" t="s">
        <v>205</v>
      </c>
      <c r="B37" s="36">
        <v>1725.1739994311715</v>
      </c>
      <c r="C37" s="36">
        <v>1589.9725797975605</v>
      </c>
      <c r="D37" s="36">
        <v>1351.4028509000002</v>
      </c>
      <c r="E37" s="16"/>
    </row>
    <row r="38" spans="1:5" x14ac:dyDescent="0.25">
      <c r="A38" s="37"/>
      <c r="B38" s="38"/>
      <c r="C38" s="38"/>
      <c r="D38" s="38"/>
      <c r="E38" s="16"/>
    </row>
    <row r="39" spans="1:5" x14ac:dyDescent="0.25">
      <c r="A39" s="41" t="s">
        <v>206</v>
      </c>
      <c r="B39" s="40"/>
      <c r="C39" s="40"/>
      <c r="D39" s="40"/>
      <c r="E39" s="16"/>
    </row>
    <row r="40" spans="1:5" x14ac:dyDescent="0.25">
      <c r="A40" s="12" t="s">
        <v>207</v>
      </c>
      <c r="B40" s="35"/>
      <c r="C40" s="35"/>
      <c r="D40" s="35"/>
      <c r="E40" s="16"/>
    </row>
    <row r="41" spans="1:5" x14ac:dyDescent="0.25">
      <c r="A41" s="12" t="s">
        <v>208</v>
      </c>
      <c r="B41" s="35">
        <v>200</v>
      </c>
      <c r="C41" s="35">
        <v>200</v>
      </c>
      <c r="D41" s="35">
        <v>200</v>
      </c>
    </row>
    <row r="42" spans="1:5" x14ac:dyDescent="0.25">
      <c r="A42" s="12" t="s">
        <v>209</v>
      </c>
      <c r="B42" s="35">
        <v>30</v>
      </c>
      <c r="C42" s="35">
        <v>25</v>
      </c>
      <c r="D42" s="35">
        <v>45</v>
      </c>
    </row>
    <row r="43" spans="1:5" x14ac:dyDescent="0.25">
      <c r="A43" s="12" t="s">
        <v>210</v>
      </c>
      <c r="B43" s="35">
        <v>-30.710722499631871</v>
      </c>
      <c r="C43" s="35">
        <v>-147.94548124921295</v>
      </c>
      <c r="D43" s="35">
        <v>-223.34813370038492</v>
      </c>
    </row>
    <row r="44" spans="1:5" x14ac:dyDescent="0.25">
      <c r="A44" s="10" t="s">
        <v>211</v>
      </c>
      <c r="B44" s="36">
        <v>199.28927750036814</v>
      </c>
      <c r="C44" s="36">
        <v>77.054518750787054</v>
      </c>
      <c r="D44" s="36">
        <v>21.651866299615079</v>
      </c>
    </row>
    <row r="45" spans="1:5" x14ac:dyDescent="0.25">
      <c r="A45" s="10" t="s">
        <v>212</v>
      </c>
      <c r="B45" s="36">
        <v>1924.4632769315397</v>
      </c>
      <c r="C45" s="36">
        <v>1667.0270985483476</v>
      </c>
      <c r="D45" s="36">
        <v>1373.0547171996152</v>
      </c>
      <c r="E45" s="26"/>
    </row>
    <row r="46" spans="1:5" x14ac:dyDescent="0.25">
      <c r="B46" s="16"/>
      <c r="C46" s="16"/>
      <c r="D46" s="16"/>
    </row>
    <row r="47" spans="1:5" x14ac:dyDescent="0.25">
      <c r="B47" s="16"/>
      <c r="C47" s="16"/>
      <c r="D47" s="16"/>
      <c r="E47" s="16"/>
    </row>
    <row r="48" spans="1:5" x14ac:dyDescent="0.25">
      <c r="B48" s="16"/>
      <c r="C48" s="16"/>
      <c r="D48" s="16"/>
      <c r="E48" s="16"/>
    </row>
    <row r="49" spans="2:5" x14ac:dyDescent="0.25">
      <c r="B49" s="16"/>
      <c r="C49" s="16"/>
      <c r="D49" s="16"/>
      <c r="E49" s="26"/>
    </row>
  </sheetData>
  <mergeCells count="5">
    <mergeCell ref="A1:D1"/>
    <mergeCell ref="A2:D2"/>
    <mergeCell ref="A3:D3"/>
    <mergeCell ref="A4:D4"/>
    <mergeCell ref="A5:D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D45"/>
  <sheetViews>
    <sheetView zoomScale="90" zoomScaleNormal="90" workbookViewId="0">
      <selection activeCell="N1" sqref="N1"/>
    </sheetView>
  </sheetViews>
  <sheetFormatPr defaultColWidth="8.7109375" defaultRowHeight="15" x14ac:dyDescent="0.25"/>
  <cols>
    <col min="1" max="1" width="57" bestFit="1" customWidth="1"/>
    <col min="2" max="2" width="13.28515625" customWidth="1"/>
    <col min="3" max="3" width="14" customWidth="1"/>
    <col min="4" max="4" width="12.42578125" customWidth="1"/>
    <col min="14" max="14" width="11.42578125" customWidth="1"/>
  </cols>
  <sheetData>
    <row r="3" spans="1:4" ht="15.75" x14ac:dyDescent="0.25">
      <c r="A3" s="440" t="s">
        <v>139</v>
      </c>
      <c r="B3" s="440"/>
      <c r="C3" s="440"/>
      <c r="D3" s="440"/>
    </row>
    <row r="4" spans="1:4" s="42" customFormat="1" ht="15.75" x14ac:dyDescent="0.25">
      <c r="A4" s="440" t="s">
        <v>213</v>
      </c>
      <c r="B4" s="440"/>
      <c r="C4" s="440"/>
      <c r="D4" s="440"/>
    </row>
    <row r="5" spans="1:4" x14ac:dyDescent="0.25">
      <c r="A5" s="441" t="s">
        <v>214</v>
      </c>
      <c r="B5" s="441"/>
      <c r="C5" s="441"/>
      <c r="D5" s="441"/>
    </row>
    <row r="6" spans="1:4" x14ac:dyDescent="0.25">
      <c r="A6" s="439" t="s">
        <v>142</v>
      </c>
      <c r="B6" s="439"/>
      <c r="C6" s="439"/>
      <c r="D6" s="439"/>
    </row>
    <row r="8" spans="1:4" x14ac:dyDescent="0.25">
      <c r="A8" s="33" t="s">
        <v>143</v>
      </c>
      <c r="B8" s="34">
        <v>44561</v>
      </c>
      <c r="C8" s="34">
        <v>44196</v>
      </c>
      <c r="D8" s="34">
        <v>43830</v>
      </c>
    </row>
    <row r="9" spans="1:4" ht="15" customHeight="1" x14ac:dyDescent="0.25">
      <c r="A9" s="10" t="s">
        <v>215</v>
      </c>
      <c r="B9" s="12"/>
      <c r="C9" s="12"/>
      <c r="D9" s="12"/>
    </row>
    <row r="10" spans="1:4" x14ac:dyDescent="0.25">
      <c r="A10" s="37"/>
      <c r="B10" s="37"/>
      <c r="C10" s="37"/>
      <c r="D10" s="37"/>
    </row>
    <row r="11" spans="1:4" x14ac:dyDescent="0.25">
      <c r="A11" s="41" t="s">
        <v>216</v>
      </c>
      <c r="B11" s="39"/>
      <c r="C11" s="39"/>
      <c r="D11" s="39"/>
    </row>
    <row r="12" spans="1:4" ht="15" customHeight="1" x14ac:dyDescent="0.25">
      <c r="A12" s="10" t="s">
        <v>217</v>
      </c>
      <c r="B12" s="36">
        <v>117.23475874958108</v>
      </c>
      <c r="C12" s="36">
        <v>75.402652451171988</v>
      </c>
      <c r="D12" s="36">
        <v>-26.34813370038491</v>
      </c>
    </row>
    <row r="13" spans="1:4" x14ac:dyDescent="0.25">
      <c r="A13" s="10" t="s">
        <v>218</v>
      </c>
      <c r="B13" s="35"/>
      <c r="C13" s="35"/>
      <c r="D13" s="35"/>
    </row>
    <row r="14" spans="1:4" x14ac:dyDescent="0.25">
      <c r="A14" s="12" t="s">
        <v>219</v>
      </c>
      <c r="B14" s="35"/>
      <c r="C14" s="35"/>
      <c r="D14" s="35"/>
    </row>
    <row r="15" spans="1:4" x14ac:dyDescent="0.25">
      <c r="A15" s="12" t="s">
        <v>220</v>
      </c>
      <c r="B15" s="35">
        <v>66.169618766865312</v>
      </c>
      <c r="C15" s="35">
        <v>49.819133343074213</v>
      </c>
      <c r="D15" s="35">
        <v>-1.3108725259337177</v>
      </c>
    </row>
    <row r="16" spans="1:4" x14ac:dyDescent="0.25">
      <c r="A16" s="12" t="s">
        <v>221</v>
      </c>
      <c r="B16" s="35">
        <v>96.3125</v>
      </c>
      <c r="C16" s="35">
        <v>77.05</v>
      </c>
      <c r="D16" s="35">
        <v>67</v>
      </c>
    </row>
    <row r="17" spans="1:4" x14ac:dyDescent="0.25">
      <c r="A17" s="12" t="s">
        <v>222</v>
      </c>
      <c r="B17" s="35">
        <v>-20</v>
      </c>
      <c r="C17" s="35">
        <v>-11</v>
      </c>
      <c r="D17" s="35">
        <v>14</v>
      </c>
    </row>
    <row r="18" spans="1:4" x14ac:dyDescent="0.25">
      <c r="A18" s="12" t="s">
        <v>223</v>
      </c>
      <c r="B18" s="35"/>
      <c r="C18" s="35"/>
      <c r="D18" s="35"/>
    </row>
    <row r="19" spans="1:4" x14ac:dyDescent="0.25">
      <c r="A19" s="12" t="s">
        <v>224</v>
      </c>
      <c r="B19" s="35">
        <v>-68</v>
      </c>
      <c r="C19" s="35">
        <v>-62</v>
      </c>
      <c r="D19" s="35">
        <v>-32</v>
      </c>
    </row>
    <row r="20" spans="1:4" x14ac:dyDescent="0.25">
      <c r="A20" s="12" t="s">
        <v>225</v>
      </c>
      <c r="B20" s="35">
        <v>-40</v>
      </c>
      <c r="C20" s="35">
        <v>-33</v>
      </c>
      <c r="D20" s="35">
        <v>-59</v>
      </c>
    </row>
    <row r="21" spans="1:4" ht="13.9" customHeight="1" x14ac:dyDescent="0.25">
      <c r="A21" s="12" t="s">
        <v>226</v>
      </c>
      <c r="B21" s="35">
        <v>43</v>
      </c>
      <c r="C21" s="35">
        <v>37</v>
      </c>
      <c r="D21" s="35">
        <v>-37</v>
      </c>
    </row>
    <row r="22" spans="1:4" x14ac:dyDescent="0.25">
      <c r="A22" s="12" t="s">
        <v>227</v>
      </c>
      <c r="B22" s="35">
        <v>60</v>
      </c>
      <c r="C22" s="35">
        <v>69</v>
      </c>
      <c r="D22" s="35">
        <v>57</v>
      </c>
    </row>
    <row r="23" spans="1:4" x14ac:dyDescent="0.25">
      <c r="A23" s="12" t="s">
        <v>228</v>
      </c>
      <c r="B23" s="35">
        <v>-25</v>
      </c>
      <c r="C23" s="35">
        <v>-16</v>
      </c>
      <c r="D23" s="35">
        <v>24</v>
      </c>
    </row>
    <row r="24" spans="1:4" x14ac:dyDescent="0.25">
      <c r="A24" s="12" t="s">
        <v>229</v>
      </c>
      <c r="B24" s="35">
        <v>5</v>
      </c>
      <c r="C24" s="35">
        <v>-5</v>
      </c>
      <c r="D24" s="35">
        <v>5</v>
      </c>
    </row>
    <row r="25" spans="1:4" x14ac:dyDescent="0.25">
      <c r="A25" s="12" t="s">
        <v>146</v>
      </c>
      <c r="B25" s="35">
        <v>-50</v>
      </c>
      <c r="C25" s="35">
        <v>-30</v>
      </c>
      <c r="D25" s="35">
        <v>-20</v>
      </c>
    </row>
    <row r="26" spans="1:4" x14ac:dyDescent="0.25">
      <c r="A26" s="10" t="s">
        <v>230</v>
      </c>
      <c r="B26" s="36">
        <v>184.7168775164464</v>
      </c>
      <c r="C26" s="36">
        <v>151.2717857942462</v>
      </c>
      <c r="D26" s="36">
        <v>-8.659006226318624</v>
      </c>
    </row>
    <row r="27" spans="1:4" x14ac:dyDescent="0.25">
      <c r="A27" s="37"/>
      <c r="B27" s="38"/>
      <c r="C27" s="38"/>
      <c r="D27" s="38"/>
    </row>
    <row r="28" spans="1:4" x14ac:dyDescent="0.25">
      <c r="A28" s="41" t="s">
        <v>231</v>
      </c>
      <c r="B28" s="40"/>
      <c r="C28" s="40"/>
      <c r="D28" s="40"/>
    </row>
    <row r="29" spans="1:4" x14ac:dyDescent="0.25">
      <c r="A29" s="12" t="s">
        <v>232</v>
      </c>
      <c r="B29" s="35">
        <v>150</v>
      </c>
      <c r="C29" s="35">
        <v>100</v>
      </c>
      <c r="D29" s="35">
        <v>125</v>
      </c>
    </row>
    <row r="30" spans="1:4" x14ac:dyDescent="0.25">
      <c r="A30" s="12" t="s">
        <v>233</v>
      </c>
      <c r="B30" s="35">
        <v>-63</v>
      </c>
      <c r="C30" s="35">
        <v>64</v>
      </c>
      <c r="D30" s="35">
        <v>-104</v>
      </c>
    </row>
    <row r="31" spans="1:4" x14ac:dyDescent="0.25">
      <c r="A31" s="12" t="s">
        <v>234</v>
      </c>
      <c r="B31" s="35">
        <v>-35</v>
      </c>
      <c r="C31" s="35">
        <v>-10</v>
      </c>
      <c r="D31" s="35">
        <v>-74</v>
      </c>
    </row>
    <row r="32" spans="1:4" x14ac:dyDescent="0.25">
      <c r="A32" s="12" t="s">
        <v>235</v>
      </c>
      <c r="B32" s="35">
        <v>5</v>
      </c>
      <c r="C32" s="35">
        <v>-20</v>
      </c>
      <c r="D32" s="35">
        <v>35</v>
      </c>
    </row>
    <row r="33" spans="1:4" x14ac:dyDescent="0.25">
      <c r="A33" s="10" t="s">
        <v>236</v>
      </c>
      <c r="B33" s="36">
        <v>57</v>
      </c>
      <c r="C33" s="36">
        <v>134</v>
      </c>
      <c r="D33" s="36">
        <v>-18</v>
      </c>
    </row>
    <row r="34" spans="1:4" x14ac:dyDescent="0.25">
      <c r="A34" s="37"/>
      <c r="B34" s="38"/>
      <c r="C34" s="38"/>
      <c r="D34" s="38"/>
    </row>
    <row r="35" spans="1:4" x14ac:dyDescent="0.25">
      <c r="A35" s="41" t="s">
        <v>237</v>
      </c>
      <c r="B35" s="40"/>
      <c r="C35" s="40"/>
      <c r="D35" s="40"/>
    </row>
    <row r="36" spans="1:4" x14ac:dyDescent="0.25">
      <c r="A36" s="12" t="s">
        <v>180</v>
      </c>
      <c r="B36" s="35">
        <v>-28</v>
      </c>
      <c r="C36" s="35">
        <v>-99</v>
      </c>
      <c r="D36" s="35">
        <v>-8</v>
      </c>
    </row>
    <row r="37" spans="1:4" x14ac:dyDescent="0.25">
      <c r="A37" s="12" t="s">
        <v>238</v>
      </c>
      <c r="B37" s="35">
        <v>-136</v>
      </c>
      <c r="C37" s="35">
        <v>-114</v>
      </c>
      <c r="D37" s="35">
        <v>-36</v>
      </c>
    </row>
    <row r="38" spans="1:4" x14ac:dyDescent="0.25">
      <c r="A38" s="12" t="s">
        <v>239</v>
      </c>
      <c r="B38" s="35">
        <v>4</v>
      </c>
      <c r="C38" s="35">
        <v>2</v>
      </c>
      <c r="D38" s="35">
        <v>4</v>
      </c>
    </row>
    <row r="39" spans="1:4" x14ac:dyDescent="0.25">
      <c r="A39" s="12" t="s">
        <v>240</v>
      </c>
      <c r="B39" s="35">
        <v>-4</v>
      </c>
      <c r="C39" s="35">
        <v>-3</v>
      </c>
      <c r="D39" s="35">
        <v>7</v>
      </c>
    </row>
    <row r="40" spans="1:4" x14ac:dyDescent="0.25">
      <c r="A40" s="12" t="s">
        <v>146</v>
      </c>
      <c r="B40" s="35">
        <v>2</v>
      </c>
      <c r="C40" s="35">
        <v>-1</v>
      </c>
      <c r="D40" s="35">
        <v>0</v>
      </c>
    </row>
    <row r="41" spans="1:4" x14ac:dyDescent="0.25">
      <c r="A41" s="10" t="s">
        <v>241</v>
      </c>
      <c r="B41" s="36">
        <v>-162</v>
      </c>
      <c r="C41" s="36">
        <v>-215</v>
      </c>
      <c r="D41" s="36">
        <v>-33</v>
      </c>
    </row>
    <row r="42" spans="1:4" x14ac:dyDescent="0.25">
      <c r="A42" s="37"/>
      <c r="B42" s="38"/>
      <c r="C42" s="38"/>
      <c r="D42" s="38"/>
    </row>
    <row r="43" spans="1:4" x14ac:dyDescent="0.25">
      <c r="A43" s="41" t="s">
        <v>242</v>
      </c>
      <c r="B43" s="43">
        <v>79.716877516446402</v>
      </c>
      <c r="C43" s="43">
        <v>70.271785794246171</v>
      </c>
      <c r="D43" s="43">
        <v>-59.659006226318624</v>
      </c>
    </row>
    <row r="44" spans="1:4" x14ac:dyDescent="0.25">
      <c r="A44" s="12" t="s">
        <v>243</v>
      </c>
      <c r="B44" s="35">
        <v>115.61277956792755</v>
      </c>
      <c r="C44" s="35">
        <v>45.340993773681376</v>
      </c>
      <c r="D44" s="35">
        <v>105</v>
      </c>
    </row>
    <row r="45" spans="1:4" x14ac:dyDescent="0.25">
      <c r="A45" s="12" t="s">
        <v>244</v>
      </c>
      <c r="B45" s="35">
        <v>195.32965708437393</v>
      </c>
      <c r="C45" s="35">
        <v>115.61277956792755</v>
      </c>
      <c r="D45" s="35">
        <v>45.340993773681376</v>
      </c>
    </row>
  </sheetData>
  <mergeCells count="4">
    <mergeCell ref="A3:D3"/>
    <mergeCell ref="A4:D4"/>
    <mergeCell ref="A5:D5"/>
    <mergeCell ref="A6:D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2"/>
  <sheetViews>
    <sheetView workbookViewId="0">
      <selection activeCell="N1" sqref="N1"/>
    </sheetView>
  </sheetViews>
  <sheetFormatPr defaultColWidth="9.140625" defaultRowHeight="15" x14ac:dyDescent="0.25"/>
  <cols>
    <col min="1" max="1" width="39.5703125" bestFit="1" customWidth="1"/>
    <col min="12" max="12" width="9.140625" customWidth="1"/>
    <col min="14" max="14" width="13.5703125" customWidth="1"/>
  </cols>
  <sheetData>
    <row r="1" spans="1:14" x14ac:dyDescent="0.25">
      <c r="N1" t="s">
        <v>708</v>
      </c>
    </row>
    <row r="2" spans="1:14" ht="17.25" x14ac:dyDescent="0.25">
      <c r="A2" s="443" t="s">
        <v>140</v>
      </c>
      <c r="B2" s="443"/>
      <c r="C2" s="443"/>
      <c r="D2" s="443"/>
      <c r="E2" s="443"/>
      <c r="F2" s="443"/>
      <c r="G2" s="443"/>
      <c r="N2" t="s">
        <v>557</v>
      </c>
    </row>
    <row r="3" spans="1:14" ht="15.75" x14ac:dyDescent="0.25">
      <c r="A3" s="444" t="s">
        <v>245</v>
      </c>
      <c r="B3" s="444"/>
      <c r="C3" s="444"/>
      <c r="D3" s="444"/>
      <c r="E3" s="444"/>
      <c r="F3" s="444"/>
      <c r="G3" s="444"/>
    </row>
    <row r="4" spans="1:14" x14ac:dyDescent="0.25">
      <c r="A4" s="441" t="s">
        <v>246</v>
      </c>
      <c r="B4" s="441"/>
      <c r="C4" s="441"/>
      <c r="D4" s="441"/>
      <c r="E4" s="441"/>
      <c r="F4" s="441"/>
      <c r="G4" s="441"/>
    </row>
    <row r="5" spans="1:14" ht="15.75" thickBot="1" x14ac:dyDescent="0.3">
      <c r="A5" s="441" t="s">
        <v>142</v>
      </c>
      <c r="B5" s="441"/>
      <c r="C5" s="441"/>
      <c r="D5" s="441"/>
      <c r="E5" s="441"/>
      <c r="F5" s="441"/>
      <c r="G5" s="441"/>
    </row>
    <row r="6" spans="1:14" ht="15.75" thickBot="1" x14ac:dyDescent="0.3">
      <c r="A6" s="44" t="s">
        <v>247</v>
      </c>
      <c r="B6" s="45">
        <v>2021</v>
      </c>
      <c r="C6" s="45">
        <v>2020</v>
      </c>
      <c r="D6" s="45">
        <v>2019</v>
      </c>
      <c r="E6" s="45">
        <v>2018</v>
      </c>
      <c r="F6" s="45">
        <v>2017</v>
      </c>
      <c r="G6" s="45">
        <v>2016</v>
      </c>
    </row>
    <row r="7" spans="1:14" ht="15.75" thickBot="1" x14ac:dyDescent="0.3">
      <c r="A7" s="46" t="s">
        <v>248</v>
      </c>
      <c r="B7" s="47">
        <v>385.12805892135867</v>
      </c>
      <c r="C7" s="47">
        <v>366.12173913043483</v>
      </c>
      <c r="D7" s="47">
        <v>457.6521739130435</v>
      </c>
      <c r="E7" s="47">
        <v>427.91304347826087</v>
      </c>
      <c r="F7" s="47">
        <v>399.82608695652169</v>
      </c>
      <c r="G7" s="47">
        <v>380</v>
      </c>
    </row>
    <row r="8" spans="1:14" ht="15.75" thickBot="1" x14ac:dyDescent="0.3">
      <c r="A8" s="15" t="s">
        <v>249</v>
      </c>
      <c r="B8" s="48"/>
      <c r="C8" s="48"/>
      <c r="D8" s="48"/>
      <c r="E8" s="48"/>
      <c r="F8" s="48"/>
      <c r="G8" s="48"/>
    </row>
    <row r="9" spans="1:14" ht="15.75" thickBot="1" x14ac:dyDescent="0.3">
      <c r="A9" s="15" t="s">
        <v>250</v>
      </c>
      <c r="B9" s="48">
        <v>-64.525611784271746</v>
      </c>
      <c r="C9" s="48">
        <v>-80.724347826086969</v>
      </c>
      <c r="D9" s="48">
        <v>-101.53043478260871</v>
      </c>
      <c r="E9" s="48">
        <v>-66.832608695652183</v>
      </c>
      <c r="F9" s="48">
        <v>-54.96521739130435</v>
      </c>
      <c r="G9" s="48">
        <v>-58.5</v>
      </c>
    </row>
    <row r="10" spans="1:14" ht="15.75" thickBot="1" x14ac:dyDescent="0.3">
      <c r="A10" s="15" t="s">
        <v>251</v>
      </c>
      <c r="B10" s="48">
        <v>-96.282014730339668</v>
      </c>
      <c r="C10" s="48">
        <v>-91.530434782608708</v>
      </c>
      <c r="D10" s="48">
        <v>-114.41304347826087</v>
      </c>
      <c r="E10" s="48">
        <v>-106.97826086956522</v>
      </c>
      <c r="F10" s="48">
        <v>-99.956521739130423</v>
      </c>
      <c r="G10" s="48">
        <v>-95</v>
      </c>
    </row>
    <row r="11" spans="1:14" ht="15.75" thickBot="1" x14ac:dyDescent="0.3">
      <c r="A11" s="15" t="s">
        <v>252</v>
      </c>
      <c r="B11" s="48">
        <v>-45</v>
      </c>
      <c r="C11" s="48">
        <v>-43</v>
      </c>
      <c r="D11" s="48">
        <v>-43</v>
      </c>
      <c r="E11" s="48">
        <v>-41</v>
      </c>
      <c r="F11" s="48">
        <v>-40</v>
      </c>
      <c r="G11" s="48">
        <v>-38</v>
      </c>
    </row>
    <row r="12" spans="1:14" ht="15.75" thickBot="1" x14ac:dyDescent="0.3">
      <c r="A12" s="15" t="s">
        <v>253</v>
      </c>
      <c r="B12" s="48">
        <v>-5.77692088382038</v>
      </c>
      <c r="C12" s="48">
        <v>-5.4918260869565225</v>
      </c>
      <c r="D12" s="48">
        <v>-6.864782608695652</v>
      </c>
      <c r="E12" s="48">
        <v>-6.4186956521739127</v>
      </c>
      <c r="F12" s="48">
        <v>-5.9973913043478255</v>
      </c>
      <c r="G12" s="48">
        <v>-5.7</v>
      </c>
    </row>
    <row r="13" spans="1:14" ht="15.75" thickBot="1" x14ac:dyDescent="0.3">
      <c r="A13" s="15" t="s">
        <v>254</v>
      </c>
      <c r="B13" s="48">
        <v>-4</v>
      </c>
      <c r="C13" s="48">
        <v>-5</v>
      </c>
      <c r="D13" s="48">
        <v>-6</v>
      </c>
      <c r="E13" s="48">
        <v>-7</v>
      </c>
      <c r="F13" s="48">
        <v>-8</v>
      </c>
      <c r="G13" s="48">
        <v>-4</v>
      </c>
    </row>
    <row r="14" spans="1:14" ht="15.75" thickBot="1" x14ac:dyDescent="0.3">
      <c r="A14" s="15" t="s">
        <v>255</v>
      </c>
      <c r="B14" s="48">
        <v>-215.58454739843177</v>
      </c>
      <c r="C14" s="48">
        <v>-225.74660869565221</v>
      </c>
      <c r="D14" s="48">
        <v>-271.80826086956523</v>
      </c>
      <c r="E14" s="48">
        <v>-228.2295652173913</v>
      </c>
      <c r="F14" s="48">
        <v>-208.9191304347826</v>
      </c>
      <c r="G14" s="48">
        <v>-201.2</v>
      </c>
    </row>
    <row r="15" spans="1:14" ht="15.75" thickBot="1" x14ac:dyDescent="0.3">
      <c r="A15" s="46" t="s">
        <v>256</v>
      </c>
      <c r="B15" s="47">
        <v>169.54351152292691</v>
      </c>
      <c r="C15" s="47">
        <v>140.37513043478262</v>
      </c>
      <c r="D15" s="47">
        <v>185.84391304347827</v>
      </c>
      <c r="E15" s="47">
        <v>199.68347826086958</v>
      </c>
      <c r="F15" s="47">
        <v>190.90695652173909</v>
      </c>
      <c r="G15" s="47">
        <v>178.8</v>
      </c>
    </row>
    <row r="16" spans="1:14" ht="15.75" thickBot="1" x14ac:dyDescent="0.3">
      <c r="A16" s="46" t="s">
        <v>257</v>
      </c>
      <c r="B16" s="48"/>
      <c r="C16" s="48"/>
      <c r="D16" s="48"/>
      <c r="E16" s="48"/>
      <c r="F16" s="48"/>
      <c r="G16" s="48"/>
    </row>
    <row r="17" spans="1:7" ht="15.75" thickBot="1" x14ac:dyDescent="0.3">
      <c r="A17" s="15" t="s">
        <v>258</v>
      </c>
      <c r="B17" s="48">
        <v>11.55384176764076</v>
      </c>
      <c r="C17" s="48">
        <v>10.983652173913045</v>
      </c>
      <c r="D17" s="48">
        <v>13.729565217391304</v>
      </c>
      <c r="E17" s="48">
        <v>12.837391304347825</v>
      </c>
      <c r="F17" s="48">
        <v>11.994782608695651</v>
      </c>
      <c r="G17" s="48">
        <v>11.4</v>
      </c>
    </row>
    <row r="18" spans="1:7" ht="15.75" thickBot="1" x14ac:dyDescent="0.3">
      <c r="A18" s="15" t="s">
        <v>259</v>
      </c>
      <c r="B18" s="48">
        <v>75.405122356854349</v>
      </c>
      <c r="C18" s="48">
        <v>74.644869565217391</v>
      </c>
      <c r="D18" s="48">
        <v>78.306086956521739</v>
      </c>
      <c r="E18" s="48">
        <v>77.116521739130434</v>
      </c>
      <c r="F18" s="48">
        <v>75.993043478260873</v>
      </c>
      <c r="G18" s="48">
        <v>75.2</v>
      </c>
    </row>
    <row r="19" spans="1:7" ht="15.75" thickBot="1" x14ac:dyDescent="0.3">
      <c r="A19" s="15" t="s">
        <v>260</v>
      </c>
      <c r="B19" s="48">
        <v>12</v>
      </c>
      <c r="C19" s="48">
        <v>20</v>
      </c>
      <c r="D19" s="48">
        <v>70</v>
      </c>
      <c r="E19" s="48">
        <v>8</v>
      </c>
      <c r="F19" s="48">
        <v>7</v>
      </c>
      <c r="G19" s="48">
        <v>5</v>
      </c>
    </row>
    <row r="20" spans="1:7" ht="15.75" thickBot="1" x14ac:dyDescent="0.3">
      <c r="A20" s="15" t="s">
        <v>261</v>
      </c>
      <c r="B20" s="48">
        <v>15</v>
      </c>
      <c r="C20" s="48">
        <v>11</v>
      </c>
      <c r="D20" s="48">
        <v>10</v>
      </c>
      <c r="E20" s="48">
        <v>40</v>
      </c>
      <c r="F20" s="48">
        <v>10</v>
      </c>
      <c r="G20" s="48">
        <v>8</v>
      </c>
    </row>
    <row r="21" spans="1:7" ht="15.75" thickBot="1" x14ac:dyDescent="0.3">
      <c r="A21" s="46" t="s">
        <v>262</v>
      </c>
      <c r="B21" s="47">
        <v>113.95896412449511</v>
      </c>
      <c r="C21" s="47">
        <v>116.62852173913043</v>
      </c>
      <c r="D21" s="47">
        <v>172.03565217391304</v>
      </c>
      <c r="E21" s="47">
        <v>137.95391304347825</v>
      </c>
      <c r="F21" s="47">
        <v>104.98782608695652</v>
      </c>
      <c r="G21" s="47">
        <v>99.600000000000009</v>
      </c>
    </row>
    <row r="22" spans="1:7" ht="15.75" thickBot="1" x14ac:dyDescent="0.3">
      <c r="A22" s="46" t="s">
        <v>263</v>
      </c>
      <c r="B22" s="47">
        <v>55.584547398431795</v>
      </c>
      <c r="C22" s="47">
        <v>23.746608695652185</v>
      </c>
      <c r="D22" s="47">
        <v>13.808260869565231</v>
      </c>
      <c r="E22" s="47">
        <v>61.729565217391325</v>
      </c>
      <c r="F22" s="47">
        <v>85.919130434782574</v>
      </c>
      <c r="G22" s="47">
        <v>79.2</v>
      </c>
    </row>
    <row r="23" spans="1:7" ht="30.75" thickBot="1" x14ac:dyDescent="0.3">
      <c r="A23" s="46" t="s">
        <v>264</v>
      </c>
      <c r="B23" s="48"/>
      <c r="C23" s="48"/>
      <c r="D23" s="48"/>
      <c r="E23" s="48"/>
      <c r="F23" s="48"/>
      <c r="G23" s="48"/>
    </row>
    <row r="24" spans="1:7" ht="15.75" thickBot="1" x14ac:dyDescent="0.3">
      <c r="A24" s="15" t="s">
        <v>265</v>
      </c>
      <c r="B24" s="48">
        <v>57.769208838203795</v>
      </c>
      <c r="C24" s="48">
        <v>54.918260869565223</v>
      </c>
      <c r="D24" s="48">
        <v>68.647826086956528</v>
      </c>
      <c r="E24" s="48">
        <v>64.186956521739134</v>
      </c>
      <c r="F24" s="48">
        <v>59.973913043478248</v>
      </c>
      <c r="G24" s="48">
        <v>57</v>
      </c>
    </row>
    <row r="25" spans="1:7" ht="15.75" thickBot="1" x14ac:dyDescent="0.3">
      <c r="A25" s="15" t="s">
        <v>266</v>
      </c>
      <c r="B25" s="48">
        <v>7.7025611784271737</v>
      </c>
      <c r="C25" s="48">
        <v>7.3224347826086964</v>
      </c>
      <c r="D25" s="48">
        <v>9.1530434782608694</v>
      </c>
      <c r="E25" s="48">
        <v>8.5582608695652169</v>
      </c>
      <c r="F25" s="48">
        <v>7.9965217391304337</v>
      </c>
      <c r="G25" s="48">
        <v>7.6000000000000005</v>
      </c>
    </row>
    <row r="26" spans="1:7" ht="15.75" thickBot="1" x14ac:dyDescent="0.3">
      <c r="A26" s="15" t="s">
        <v>267</v>
      </c>
      <c r="B26" s="48">
        <v>-38.512805892135873</v>
      </c>
      <c r="C26" s="48">
        <v>-36.612173913043485</v>
      </c>
      <c r="D26" s="48">
        <v>-45.765217391304354</v>
      </c>
      <c r="E26" s="48">
        <v>-42.791304347826092</v>
      </c>
      <c r="F26" s="48">
        <v>-39.982608695652175</v>
      </c>
      <c r="G26" s="48">
        <v>-38</v>
      </c>
    </row>
    <row r="27" spans="1:7" ht="15.75" thickBot="1" x14ac:dyDescent="0.3">
      <c r="A27" s="15" t="s">
        <v>268</v>
      </c>
      <c r="B27" s="48">
        <v>-10</v>
      </c>
      <c r="C27" s="48">
        <v>6</v>
      </c>
      <c r="D27" s="48">
        <v>8</v>
      </c>
      <c r="E27" s="48">
        <v>-15</v>
      </c>
      <c r="F27" s="48">
        <v>-20</v>
      </c>
      <c r="G27" s="48">
        <v>-14</v>
      </c>
    </row>
    <row r="28" spans="1:7" ht="15.75" thickBot="1" x14ac:dyDescent="0.3">
      <c r="A28" s="15" t="s">
        <v>269</v>
      </c>
      <c r="B28" s="48">
        <v>5.01</v>
      </c>
      <c r="C28" s="48">
        <v>4.8</v>
      </c>
      <c r="D28" s="48">
        <v>4.9350000000000005</v>
      </c>
      <c r="E28" s="48">
        <v>5.282</v>
      </c>
      <c r="F28" s="48">
        <v>5.25</v>
      </c>
      <c r="G28" s="48">
        <v>6.3500000000000005</v>
      </c>
    </row>
    <row r="29" spans="1:7" ht="15.75" thickBot="1" x14ac:dyDescent="0.3">
      <c r="A29" s="46" t="s">
        <v>270</v>
      </c>
      <c r="B29" s="47">
        <v>21.968964124495095</v>
      </c>
      <c r="C29" s="47">
        <v>36.428521739130431</v>
      </c>
      <c r="D29" s="47">
        <v>44.970652173913045</v>
      </c>
      <c r="E29" s="47">
        <v>20.235913043478259</v>
      </c>
      <c r="F29" s="47">
        <v>13.237826086956503</v>
      </c>
      <c r="G29" s="47">
        <v>18.949999999999996</v>
      </c>
    </row>
    <row r="30" spans="1:7" ht="15.75" thickBot="1" x14ac:dyDescent="0.3">
      <c r="A30" s="15" t="s">
        <v>271</v>
      </c>
      <c r="B30" s="48">
        <v>77.553511522926897</v>
      </c>
      <c r="C30" s="48">
        <v>60.175130434782616</v>
      </c>
      <c r="D30" s="48">
        <v>58.778913043478276</v>
      </c>
      <c r="E30" s="48">
        <v>81.965478260869588</v>
      </c>
      <c r="F30" s="48">
        <v>99.156956521739076</v>
      </c>
      <c r="G30" s="48">
        <v>98.15</v>
      </c>
    </row>
    <row r="31" spans="1:7" ht="15.75" thickBot="1" x14ac:dyDescent="0.3">
      <c r="A31" s="15" t="s">
        <v>272</v>
      </c>
      <c r="B31" s="48">
        <v>41.1</v>
      </c>
      <c r="C31" s="48">
        <v>39.659999999999997</v>
      </c>
      <c r="D31" s="48">
        <v>38.4</v>
      </c>
      <c r="E31" s="48">
        <v>37.5</v>
      </c>
      <c r="F31" s="48">
        <v>35.879999999999995</v>
      </c>
      <c r="G31" s="48">
        <v>34.68</v>
      </c>
    </row>
    <row r="32" spans="1:7" ht="15.75" thickBot="1" x14ac:dyDescent="0.3">
      <c r="A32" s="15" t="s">
        <v>273</v>
      </c>
      <c r="B32" s="48">
        <v>36.453511522926895</v>
      </c>
      <c r="C32" s="48">
        <v>20.51513043478262</v>
      </c>
      <c r="D32" s="48">
        <v>20.378913043478278</v>
      </c>
      <c r="E32" s="48">
        <v>44.465478260869588</v>
      </c>
      <c r="F32" s="48">
        <v>63.276956521739081</v>
      </c>
      <c r="G32" s="48">
        <v>63.470000000000006</v>
      </c>
    </row>
    <row r="33" spans="1:7" ht="15.75" thickBot="1" x14ac:dyDescent="0.3">
      <c r="A33" s="15" t="s">
        <v>274</v>
      </c>
      <c r="B33" s="48">
        <v>7.6552374198146476</v>
      </c>
      <c r="C33" s="48">
        <v>4.3081773913043504</v>
      </c>
      <c r="D33" s="48">
        <v>4.2795717391304384</v>
      </c>
      <c r="E33" s="48">
        <v>9.3377504347826132</v>
      </c>
      <c r="F33" s="48">
        <v>13.288160869565207</v>
      </c>
      <c r="G33" s="48">
        <v>13.328700000000001</v>
      </c>
    </row>
    <row r="34" spans="1:7" ht="15.75" thickBot="1" x14ac:dyDescent="0.3">
      <c r="A34" s="44" t="s">
        <v>275</v>
      </c>
      <c r="B34" s="49">
        <v>28.995774103112247</v>
      </c>
      <c r="C34" s="49">
        <v>16.206953043478268</v>
      </c>
      <c r="D34" s="49">
        <v>16.099341304347838</v>
      </c>
      <c r="E34" s="49">
        <v>35.127727826086975</v>
      </c>
      <c r="F34" s="49">
        <v>49.988795652173877</v>
      </c>
      <c r="G34" s="49">
        <v>50.141300000000001</v>
      </c>
    </row>
    <row r="35" spans="1:7" ht="15.75" x14ac:dyDescent="0.25">
      <c r="A35" s="50"/>
      <c r="B35" s="51"/>
    </row>
    <row r="36" spans="1:7" x14ac:dyDescent="0.25">
      <c r="A36" s="52" t="s">
        <v>276</v>
      </c>
    </row>
    <row r="37" spans="1:7" x14ac:dyDescent="0.25">
      <c r="A37" s="442" t="s">
        <v>277</v>
      </c>
      <c r="B37" s="442"/>
      <c r="C37" s="442"/>
      <c r="D37" s="442"/>
      <c r="E37" s="442"/>
      <c r="F37" s="442"/>
      <c r="G37" s="442"/>
    </row>
    <row r="38" spans="1:7" x14ac:dyDescent="0.25">
      <c r="A38" s="442" t="s">
        <v>278</v>
      </c>
      <c r="B38" s="442"/>
      <c r="C38" s="442"/>
      <c r="D38" s="442"/>
      <c r="E38" s="442"/>
      <c r="F38" s="442"/>
      <c r="G38" s="442"/>
    </row>
    <row r="39" spans="1:7" x14ac:dyDescent="0.25">
      <c r="A39" s="442" t="s">
        <v>279</v>
      </c>
      <c r="B39" s="442"/>
      <c r="C39" s="442"/>
      <c r="D39" s="442"/>
      <c r="E39" s="442"/>
      <c r="F39" s="442"/>
      <c r="G39" s="442"/>
    </row>
    <row r="40" spans="1:7" x14ac:dyDescent="0.25">
      <c r="A40" s="442" t="s">
        <v>280</v>
      </c>
      <c r="B40" s="442"/>
      <c r="C40" s="442"/>
      <c r="D40" s="442"/>
      <c r="E40" s="442"/>
      <c r="F40" s="442"/>
      <c r="G40" s="442"/>
    </row>
    <row r="41" spans="1:7" x14ac:dyDescent="0.25">
      <c r="A41" s="442" t="s">
        <v>281</v>
      </c>
      <c r="B41" s="442"/>
      <c r="C41" s="442"/>
      <c r="D41" s="442"/>
      <c r="E41" s="442"/>
      <c r="F41" s="442"/>
      <c r="G41" s="442"/>
    </row>
    <row r="42" spans="1:7" x14ac:dyDescent="0.25">
      <c r="A42" s="442" t="s">
        <v>282</v>
      </c>
      <c r="B42" s="442"/>
      <c r="C42" s="442"/>
      <c r="D42" s="442"/>
      <c r="E42" s="442"/>
      <c r="F42" s="442"/>
      <c r="G42" s="442"/>
    </row>
  </sheetData>
  <mergeCells count="10">
    <mergeCell ref="A39:G39"/>
    <mergeCell ref="A40:G40"/>
    <mergeCell ref="A41:G41"/>
    <mergeCell ref="A42:G42"/>
    <mergeCell ref="A2:G2"/>
    <mergeCell ref="A3:G3"/>
    <mergeCell ref="A4:G4"/>
    <mergeCell ref="A5:G5"/>
    <mergeCell ref="A37:G37"/>
    <mergeCell ref="A38:G3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2"/>
  <sheetViews>
    <sheetView workbookViewId="0">
      <selection activeCell="N1" sqref="N1"/>
    </sheetView>
  </sheetViews>
  <sheetFormatPr defaultRowHeight="15" x14ac:dyDescent="0.25"/>
  <cols>
    <col min="1" max="1" width="39.5703125" bestFit="1" customWidth="1"/>
    <col min="14" max="14" width="13" customWidth="1"/>
  </cols>
  <sheetData>
    <row r="1" spans="1:14" x14ac:dyDescent="0.25">
      <c r="N1" s="416" t="s">
        <v>708</v>
      </c>
    </row>
    <row r="2" spans="1:14" ht="17.25" x14ac:dyDescent="0.25">
      <c r="A2" s="443" t="s">
        <v>175</v>
      </c>
      <c r="B2" s="443"/>
      <c r="C2" s="443"/>
      <c r="D2" s="443"/>
      <c r="E2" s="443"/>
      <c r="F2" s="443"/>
      <c r="G2" s="443"/>
      <c r="N2" s="416" t="s">
        <v>557</v>
      </c>
    </row>
    <row r="3" spans="1:14" ht="15.75" x14ac:dyDescent="0.25">
      <c r="A3" s="444" t="s">
        <v>245</v>
      </c>
      <c r="B3" s="444"/>
      <c r="C3" s="444"/>
      <c r="D3" s="444"/>
      <c r="E3" s="444"/>
      <c r="F3" s="444"/>
      <c r="G3" s="444"/>
    </row>
    <row r="4" spans="1:14" x14ac:dyDescent="0.25">
      <c r="A4" s="441" t="s">
        <v>176</v>
      </c>
      <c r="B4" s="441"/>
      <c r="C4" s="441"/>
      <c r="D4" s="441"/>
      <c r="E4" s="441"/>
      <c r="F4" s="441"/>
      <c r="G4" s="441"/>
    </row>
    <row r="5" spans="1:14" x14ac:dyDescent="0.25">
      <c r="A5" s="441" t="s">
        <v>142</v>
      </c>
      <c r="B5" s="441"/>
      <c r="C5" s="441"/>
      <c r="D5" s="441"/>
      <c r="E5" s="441"/>
      <c r="F5" s="441"/>
      <c r="G5" s="441"/>
    </row>
    <row r="6" spans="1:14" x14ac:dyDescent="0.25">
      <c r="A6" s="53" t="s">
        <v>247</v>
      </c>
      <c r="B6" s="54">
        <v>2021</v>
      </c>
      <c r="C6" s="54">
        <v>2020</v>
      </c>
      <c r="D6" s="54">
        <v>2019</v>
      </c>
      <c r="E6" s="54">
        <v>2018</v>
      </c>
      <c r="F6" s="54">
        <v>2017</v>
      </c>
      <c r="G6" s="54">
        <v>2016</v>
      </c>
    </row>
    <row r="7" spans="1:14" x14ac:dyDescent="0.25">
      <c r="A7" s="53" t="s">
        <v>177</v>
      </c>
      <c r="B7" s="55"/>
      <c r="C7" s="55"/>
      <c r="D7" s="55"/>
      <c r="E7" s="55"/>
      <c r="F7" s="55"/>
      <c r="G7" s="55"/>
    </row>
    <row r="8" spans="1:14" x14ac:dyDescent="0.25">
      <c r="A8" s="53" t="s">
        <v>283</v>
      </c>
      <c r="B8" s="55"/>
      <c r="C8" s="55"/>
      <c r="D8" s="55"/>
      <c r="E8" s="55"/>
      <c r="F8" s="55"/>
      <c r="G8" s="55"/>
    </row>
    <row r="9" spans="1:14" x14ac:dyDescent="0.25">
      <c r="A9" s="13" t="s">
        <v>284</v>
      </c>
      <c r="B9" s="56">
        <v>96.362391929199191</v>
      </c>
      <c r="C9" s="56">
        <v>138.56411782608694</v>
      </c>
      <c r="D9" s="56">
        <v>157.35716478260869</v>
      </c>
      <c r="E9" s="56">
        <v>128.25782347826086</v>
      </c>
      <c r="F9" s="56">
        <v>77.130095652173878</v>
      </c>
      <c r="G9" s="56">
        <v>100.1413</v>
      </c>
    </row>
    <row r="10" spans="1:14" x14ac:dyDescent="0.25">
      <c r="A10" s="13" t="s">
        <v>285</v>
      </c>
      <c r="B10" s="56">
        <v>82</v>
      </c>
      <c r="C10" s="56">
        <v>74</v>
      </c>
      <c r="D10" s="56">
        <v>66</v>
      </c>
      <c r="E10" s="56">
        <v>77</v>
      </c>
      <c r="F10" s="56">
        <v>75</v>
      </c>
      <c r="G10" s="56">
        <v>77</v>
      </c>
    </row>
    <row r="11" spans="1:14" x14ac:dyDescent="0.25">
      <c r="A11" s="13" t="s">
        <v>286</v>
      </c>
      <c r="B11" s="56">
        <v>113</v>
      </c>
      <c r="C11" s="56">
        <v>108</v>
      </c>
      <c r="D11" s="56">
        <v>105</v>
      </c>
      <c r="E11" s="56">
        <v>103</v>
      </c>
      <c r="F11" s="56">
        <v>100</v>
      </c>
      <c r="G11" s="56">
        <v>100</v>
      </c>
    </row>
    <row r="12" spans="1:14" x14ac:dyDescent="0.25">
      <c r="A12" s="13" t="s">
        <v>287</v>
      </c>
      <c r="B12" s="56">
        <v>300</v>
      </c>
      <c r="C12" s="56">
        <v>256</v>
      </c>
      <c r="D12" s="56">
        <v>196</v>
      </c>
      <c r="E12" s="56">
        <v>192</v>
      </c>
      <c r="F12" s="56">
        <v>187</v>
      </c>
      <c r="G12" s="56">
        <v>187</v>
      </c>
    </row>
    <row r="13" spans="1:14" x14ac:dyDescent="0.25">
      <c r="A13" s="53" t="s">
        <v>288</v>
      </c>
      <c r="B13" s="57">
        <v>591.36239192919925</v>
      </c>
      <c r="C13" s="57">
        <v>576.56411782608689</v>
      </c>
      <c r="D13" s="57">
        <v>524.35716478260872</v>
      </c>
      <c r="E13" s="57">
        <v>500.25782347826089</v>
      </c>
      <c r="F13" s="57">
        <v>439.13009565217385</v>
      </c>
      <c r="G13" s="57">
        <v>464.1413</v>
      </c>
    </row>
    <row r="14" spans="1:14" x14ac:dyDescent="0.25">
      <c r="A14" s="13" t="s">
        <v>289</v>
      </c>
      <c r="B14" s="56">
        <v>85</v>
      </c>
      <c r="C14" s="56">
        <v>76</v>
      </c>
      <c r="D14" s="56">
        <v>75</v>
      </c>
      <c r="E14" s="56">
        <v>62</v>
      </c>
      <c r="F14" s="56">
        <v>50</v>
      </c>
      <c r="G14" s="56">
        <v>50</v>
      </c>
    </row>
    <row r="15" spans="1:14" x14ac:dyDescent="0.25">
      <c r="A15" s="13" t="s">
        <v>290</v>
      </c>
      <c r="B15" s="56">
        <v>647</v>
      </c>
      <c r="C15" s="56">
        <v>622</v>
      </c>
      <c r="D15" s="56">
        <v>643</v>
      </c>
      <c r="E15" s="56">
        <v>661</v>
      </c>
      <c r="F15" s="56">
        <v>672</v>
      </c>
      <c r="G15" s="56">
        <v>562</v>
      </c>
    </row>
    <row r="16" spans="1:14" x14ac:dyDescent="0.25">
      <c r="A16" s="13" t="s">
        <v>291</v>
      </c>
      <c r="B16" s="56">
        <v>50</v>
      </c>
      <c r="C16" s="56">
        <v>50</v>
      </c>
      <c r="D16" s="56">
        <v>50</v>
      </c>
      <c r="E16" s="56">
        <v>50</v>
      </c>
      <c r="F16" s="56">
        <v>50</v>
      </c>
      <c r="G16" s="56">
        <v>50</v>
      </c>
    </row>
    <row r="17" spans="1:7" x14ac:dyDescent="0.25">
      <c r="A17" s="13" t="s">
        <v>292</v>
      </c>
      <c r="B17" s="56">
        <v>46</v>
      </c>
      <c r="C17" s="56">
        <v>45</v>
      </c>
      <c r="D17" s="56">
        <v>41</v>
      </c>
      <c r="E17" s="56">
        <v>35</v>
      </c>
      <c r="F17" s="56">
        <v>35</v>
      </c>
      <c r="G17" s="56">
        <v>28</v>
      </c>
    </row>
    <row r="18" spans="1:7" x14ac:dyDescent="0.25">
      <c r="A18" s="53" t="s">
        <v>293</v>
      </c>
      <c r="B18" s="57">
        <v>1419.3623919291992</v>
      </c>
      <c r="C18" s="57">
        <v>1369.5641178260869</v>
      </c>
      <c r="D18" s="57">
        <v>1333.3571647826088</v>
      </c>
      <c r="E18" s="57">
        <v>1308.2578234782609</v>
      </c>
      <c r="F18" s="57">
        <v>1246.1300956521738</v>
      </c>
      <c r="G18" s="57">
        <v>1154.1413</v>
      </c>
    </row>
    <row r="19" spans="1:7" x14ac:dyDescent="0.25">
      <c r="A19" s="53" t="s">
        <v>294</v>
      </c>
      <c r="B19" s="56"/>
      <c r="C19" s="56"/>
      <c r="D19" s="56"/>
      <c r="E19" s="56"/>
      <c r="F19" s="56"/>
      <c r="G19" s="56"/>
    </row>
    <row r="20" spans="1:7" x14ac:dyDescent="0.25">
      <c r="A20" s="53" t="s">
        <v>295</v>
      </c>
      <c r="B20" s="56"/>
      <c r="C20" s="56"/>
      <c r="D20" s="56"/>
      <c r="E20" s="56"/>
      <c r="F20" s="56"/>
      <c r="G20" s="56"/>
    </row>
    <row r="21" spans="1:7" x14ac:dyDescent="0.25">
      <c r="A21" s="13" t="s">
        <v>296</v>
      </c>
      <c r="B21" s="56">
        <v>148</v>
      </c>
      <c r="C21" s="56">
        <v>149</v>
      </c>
      <c r="D21" s="56">
        <v>140</v>
      </c>
      <c r="E21" s="56">
        <v>137</v>
      </c>
      <c r="F21" s="56">
        <v>126</v>
      </c>
      <c r="G21" s="56">
        <v>108</v>
      </c>
    </row>
    <row r="22" spans="1:7" x14ac:dyDescent="0.25">
      <c r="A22" s="13" t="s">
        <v>297</v>
      </c>
      <c r="B22" s="56">
        <v>70</v>
      </c>
      <c r="C22" s="56">
        <v>61</v>
      </c>
      <c r="D22" s="56">
        <v>60</v>
      </c>
      <c r="E22" s="56">
        <v>55</v>
      </c>
      <c r="F22" s="56">
        <v>48</v>
      </c>
      <c r="G22" s="56">
        <v>38</v>
      </c>
    </row>
    <row r="23" spans="1:7" x14ac:dyDescent="0.25">
      <c r="A23" s="13" t="s">
        <v>298</v>
      </c>
      <c r="B23" s="56">
        <v>26</v>
      </c>
      <c r="C23" s="56">
        <v>26</v>
      </c>
      <c r="D23" s="56">
        <v>24</v>
      </c>
      <c r="E23" s="56">
        <v>23</v>
      </c>
      <c r="F23" s="56">
        <v>21</v>
      </c>
      <c r="G23" s="56">
        <v>16</v>
      </c>
    </row>
    <row r="24" spans="1:7" x14ac:dyDescent="0.25">
      <c r="A24" s="53" t="s">
        <v>299</v>
      </c>
      <c r="B24" s="57">
        <v>244</v>
      </c>
      <c r="C24" s="57">
        <v>236</v>
      </c>
      <c r="D24" s="57">
        <v>224</v>
      </c>
      <c r="E24" s="57">
        <v>215</v>
      </c>
      <c r="F24" s="57">
        <v>195</v>
      </c>
      <c r="G24" s="57">
        <v>162</v>
      </c>
    </row>
    <row r="25" spans="1:7" x14ac:dyDescent="0.25">
      <c r="A25" s="13" t="s">
        <v>300</v>
      </c>
      <c r="B25" s="56">
        <v>615</v>
      </c>
      <c r="C25" s="56">
        <v>600</v>
      </c>
      <c r="D25" s="56">
        <v>580</v>
      </c>
      <c r="E25" s="56">
        <v>570</v>
      </c>
      <c r="F25" s="56">
        <v>550</v>
      </c>
      <c r="G25" s="56">
        <v>540</v>
      </c>
    </row>
    <row r="26" spans="1:7" x14ac:dyDescent="0.25">
      <c r="A26" s="13" t="s">
        <v>301</v>
      </c>
      <c r="B26" s="56">
        <v>179.1413</v>
      </c>
      <c r="C26" s="56">
        <v>166.14129999999989</v>
      </c>
      <c r="D26" s="56">
        <v>163.14130000000011</v>
      </c>
      <c r="E26" s="56">
        <v>158.1413</v>
      </c>
      <c r="F26" s="56">
        <v>156.1413</v>
      </c>
      <c r="G26" s="56">
        <v>142.1413</v>
      </c>
    </row>
    <row r="27" spans="1:7" x14ac:dyDescent="0.25">
      <c r="A27" s="53" t="s">
        <v>302</v>
      </c>
      <c r="B27" s="57">
        <v>1038.1413</v>
      </c>
      <c r="C27" s="57">
        <v>1002.1412999999999</v>
      </c>
      <c r="D27" s="57">
        <v>967.14130000000011</v>
      </c>
      <c r="E27" s="57">
        <v>943.1413</v>
      </c>
      <c r="F27" s="57">
        <v>901.1413</v>
      </c>
      <c r="G27" s="57">
        <v>844.1413</v>
      </c>
    </row>
    <row r="28" spans="1:7" x14ac:dyDescent="0.25">
      <c r="A28" s="53" t="s">
        <v>303</v>
      </c>
      <c r="B28" s="56"/>
      <c r="C28" s="56"/>
      <c r="D28" s="56"/>
      <c r="E28" s="56"/>
      <c r="F28" s="56"/>
      <c r="G28" s="56"/>
    </row>
    <row r="29" spans="1:7" x14ac:dyDescent="0.25">
      <c r="A29" s="13" t="s">
        <v>304</v>
      </c>
      <c r="B29" s="56">
        <v>156.22109192919922</v>
      </c>
      <c r="C29" s="56">
        <v>142.42281782608697</v>
      </c>
      <c r="D29" s="56">
        <v>141.21586478260869</v>
      </c>
      <c r="E29" s="56">
        <v>140.11652347826086</v>
      </c>
      <c r="F29" s="56">
        <v>119.98879565217388</v>
      </c>
      <c r="G29" s="56">
        <v>85</v>
      </c>
    </row>
    <row r="30" spans="1:7" x14ac:dyDescent="0.25">
      <c r="A30" s="13" t="s">
        <v>305</v>
      </c>
      <c r="B30" s="56">
        <v>225</v>
      </c>
      <c r="C30" s="56">
        <v>225</v>
      </c>
      <c r="D30" s="56">
        <v>225</v>
      </c>
      <c r="E30" s="56">
        <v>225</v>
      </c>
      <c r="F30" s="56">
        <v>225</v>
      </c>
      <c r="G30" s="56">
        <v>225</v>
      </c>
    </row>
    <row r="31" spans="1:7" x14ac:dyDescent="0.25">
      <c r="A31" s="53" t="s">
        <v>306</v>
      </c>
      <c r="B31" s="57">
        <v>381.22109192919925</v>
      </c>
      <c r="C31" s="57">
        <v>367.422817826087</v>
      </c>
      <c r="D31" s="57">
        <v>366.21586478260872</v>
      </c>
      <c r="E31" s="57">
        <v>365.11652347826089</v>
      </c>
      <c r="F31" s="57">
        <v>344.98879565217385</v>
      </c>
      <c r="G31" s="57">
        <v>310</v>
      </c>
    </row>
    <row r="32" spans="1:7" x14ac:dyDescent="0.25">
      <c r="A32" s="53" t="s">
        <v>307</v>
      </c>
      <c r="B32" s="57">
        <v>1419.3623919291992</v>
      </c>
      <c r="C32" s="57">
        <v>1369.5641178260869</v>
      </c>
      <c r="D32" s="57">
        <v>1333.3571647826088</v>
      </c>
      <c r="E32" s="57">
        <v>1308.2578234782609</v>
      </c>
      <c r="F32" s="57">
        <v>1246.1300956521738</v>
      </c>
      <c r="G32" s="57">
        <v>1154.1413</v>
      </c>
    </row>
  </sheetData>
  <mergeCells count="4">
    <mergeCell ref="A2:G2"/>
    <mergeCell ref="A3:G3"/>
    <mergeCell ref="A4:G4"/>
    <mergeCell ref="A5:G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30"/>
  <sheetViews>
    <sheetView workbookViewId="0">
      <selection activeCell="N1" sqref="N1"/>
    </sheetView>
  </sheetViews>
  <sheetFormatPr defaultRowHeight="15" x14ac:dyDescent="0.25"/>
  <cols>
    <col min="1" max="1" width="39.5703125" bestFit="1" customWidth="1"/>
    <col min="2" max="7" width="8.85546875" style="1"/>
    <col min="14" max="14" width="12.28515625" customWidth="1"/>
  </cols>
  <sheetData>
    <row r="1" spans="1:14" ht="17.25" x14ac:dyDescent="0.25">
      <c r="A1" s="443" t="s">
        <v>213</v>
      </c>
      <c r="B1" s="443"/>
      <c r="C1" s="443"/>
      <c r="D1" s="443"/>
      <c r="E1" s="443"/>
      <c r="F1" s="443"/>
      <c r="G1" s="443"/>
      <c r="N1" s="416" t="s">
        <v>708</v>
      </c>
    </row>
    <row r="2" spans="1:14" x14ac:dyDescent="0.25">
      <c r="A2" s="441" t="s">
        <v>245</v>
      </c>
      <c r="B2" s="441"/>
      <c r="C2" s="441"/>
      <c r="D2" s="441"/>
      <c r="E2" s="441"/>
      <c r="F2" s="441"/>
      <c r="G2" s="441"/>
      <c r="N2" s="416" t="s">
        <v>557</v>
      </c>
    </row>
    <row r="3" spans="1:14" x14ac:dyDescent="0.25">
      <c r="A3" s="441" t="s">
        <v>214</v>
      </c>
      <c r="B3" s="441"/>
      <c r="C3" s="441"/>
      <c r="D3" s="441"/>
      <c r="E3" s="441"/>
      <c r="F3" s="441"/>
      <c r="G3" s="441"/>
    </row>
    <row r="4" spans="1:14" x14ac:dyDescent="0.25">
      <c r="A4" s="446" t="s">
        <v>142</v>
      </c>
      <c r="B4" s="446"/>
      <c r="C4" s="446"/>
      <c r="D4" s="446"/>
      <c r="E4" s="446"/>
      <c r="F4" s="446"/>
      <c r="G4" s="446"/>
    </row>
    <row r="5" spans="1:14" x14ac:dyDescent="0.25">
      <c r="A5" s="58" t="s">
        <v>247</v>
      </c>
      <c r="B5" s="59">
        <v>2021</v>
      </c>
      <c r="C5" s="59">
        <v>2020</v>
      </c>
      <c r="D5" s="59">
        <v>2019</v>
      </c>
      <c r="E5" s="59">
        <v>2018</v>
      </c>
      <c r="F5" s="59">
        <v>2017</v>
      </c>
      <c r="G5" s="59">
        <v>2016</v>
      </c>
    </row>
    <row r="6" spans="1:14" x14ac:dyDescent="0.25">
      <c r="A6" s="35" t="s">
        <v>308</v>
      </c>
      <c r="B6" s="36">
        <v>28.798274103112249</v>
      </c>
      <c r="C6" s="36">
        <v>16.206953043478268</v>
      </c>
      <c r="D6" s="36">
        <v>16.099341304347838</v>
      </c>
      <c r="E6" s="36">
        <v>35.127727826086975</v>
      </c>
      <c r="F6" s="36">
        <v>49.988795652173877</v>
      </c>
      <c r="G6" s="36">
        <v>50.141300000000001</v>
      </c>
    </row>
    <row r="7" spans="1:14" ht="14.45" customHeight="1" x14ac:dyDescent="0.25">
      <c r="A7" s="445" t="s">
        <v>309</v>
      </c>
      <c r="B7" s="445"/>
      <c r="C7" s="445"/>
      <c r="D7" s="445"/>
      <c r="E7" s="445"/>
      <c r="F7" s="445"/>
      <c r="G7" s="445"/>
    </row>
    <row r="8" spans="1:14" x14ac:dyDescent="0.25">
      <c r="A8" s="60" t="s">
        <v>67</v>
      </c>
      <c r="B8" s="35">
        <v>45</v>
      </c>
      <c r="C8" s="35">
        <v>43</v>
      </c>
      <c r="D8" s="35">
        <v>43</v>
      </c>
      <c r="E8" s="35">
        <v>41</v>
      </c>
      <c r="F8" s="35">
        <v>40</v>
      </c>
      <c r="G8" s="35">
        <v>38</v>
      </c>
    </row>
    <row r="9" spans="1:14" x14ac:dyDescent="0.25">
      <c r="A9" s="60" t="s">
        <v>310</v>
      </c>
      <c r="B9" s="35"/>
      <c r="C9" s="35"/>
      <c r="D9" s="35"/>
      <c r="E9" s="35"/>
      <c r="F9" s="35"/>
      <c r="G9" s="35"/>
    </row>
    <row r="10" spans="1:14" x14ac:dyDescent="0.25">
      <c r="A10" s="61" t="s">
        <v>311</v>
      </c>
      <c r="B10" s="35">
        <v>-5</v>
      </c>
      <c r="C10" s="35">
        <v>-3</v>
      </c>
      <c r="D10" s="35">
        <v>-2</v>
      </c>
      <c r="E10" s="35">
        <v>-3</v>
      </c>
      <c r="F10" s="35">
        <v>0</v>
      </c>
      <c r="G10" s="35">
        <v>-1</v>
      </c>
    </row>
    <row r="11" spans="1:14" x14ac:dyDescent="0.25">
      <c r="A11" s="61" t="s">
        <v>312</v>
      </c>
      <c r="B11" s="35">
        <v>-1</v>
      </c>
      <c r="C11" s="35">
        <v>11</v>
      </c>
      <c r="D11" s="35">
        <v>4</v>
      </c>
      <c r="E11" s="35">
        <v>13</v>
      </c>
      <c r="F11" s="35">
        <v>23</v>
      </c>
      <c r="G11" s="35">
        <v>-4</v>
      </c>
    </row>
    <row r="12" spans="1:14" x14ac:dyDescent="0.25">
      <c r="A12" s="61" t="s">
        <v>313</v>
      </c>
      <c r="B12" s="35">
        <v>-44</v>
      </c>
      <c r="C12" s="35">
        <v>-60</v>
      </c>
      <c r="D12" s="35">
        <v>-4</v>
      </c>
      <c r="E12" s="35">
        <v>-5</v>
      </c>
      <c r="F12" s="35">
        <v>0</v>
      </c>
      <c r="G12" s="35">
        <v>3</v>
      </c>
    </row>
    <row r="13" spans="1:14" x14ac:dyDescent="0.25">
      <c r="A13" s="61" t="s">
        <v>314</v>
      </c>
      <c r="B13" s="35">
        <v>0</v>
      </c>
      <c r="C13" s="35">
        <v>0</v>
      </c>
      <c r="D13" s="35">
        <v>0</v>
      </c>
      <c r="E13" s="35">
        <v>0</v>
      </c>
      <c r="F13" s="35">
        <v>0</v>
      </c>
      <c r="G13" s="35">
        <v>0</v>
      </c>
    </row>
    <row r="14" spans="1:14" x14ac:dyDescent="0.25">
      <c r="A14" s="62" t="s">
        <v>315</v>
      </c>
      <c r="B14" s="36">
        <v>23.798274103112249</v>
      </c>
      <c r="C14" s="36">
        <v>7.2069530434782649</v>
      </c>
      <c r="D14" s="36">
        <v>57.099341304347838</v>
      </c>
      <c r="E14" s="36">
        <v>81.127727826086982</v>
      </c>
      <c r="F14" s="36">
        <v>112.98879565217388</v>
      </c>
      <c r="G14" s="36">
        <v>86.141300000000001</v>
      </c>
    </row>
    <row r="15" spans="1:14" ht="14.45" customHeight="1" x14ac:dyDescent="0.25">
      <c r="A15" s="445" t="s">
        <v>316</v>
      </c>
      <c r="B15" s="445"/>
      <c r="C15" s="445"/>
      <c r="D15" s="445"/>
      <c r="E15" s="445"/>
      <c r="F15" s="445"/>
      <c r="G15" s="445"/>
    </row>
    <row r="16" spans="1:14" x14ac:dyDescent="0.25">
      <c r="A16" s="61" t="s">
        <v>317</v>
      </c>
      <c r="B16" s="35">
        <v>-70</v>
      </c>
      <c r="C16" s="35">
        <v>-22</v>
      </c>
      <c r="D16" s="35">
        <v>-25</v>
      </c>
      <c r="E16" s="35">
        <v>-30</v>
      </c>
      <c r="F16" s="35">
        <v>-150</v>
      </c>
      <c r="G16" s="35">
        <v>-10</v>
      </c>
    </row>
    <row r="17" spans="1:7" x14ac:dyDescent="0.25">
      <c r="A17" s="63" t="s">
        <v>318</v>
      </c>
      <c r="B17" s="35">
        <v>-17</v>
      </c>
      <c r="C17" s="35">
        <v>-9</v>
      </c>
      <c r="D17" s="35">
        <v>-2</v>
      </c>
      <c r="E17" s="35">
        <v>-14</v>
      </c>
      <c r="F17" s="35">
        <v>2</v>
      </c>
      <c r="G17" s="35">
        <v>-21</v>
      </c>
    </row>
    <row r="18" spans="1:7" x14ac:dyDescent="0.25">
      <c r="A18" s="60" t="s">
        <v>268</v>
      </c>
      <c r="B18" s="35">
        <v>2</v>
      </c>
      <c r="C18" s="35">
        <v>-2</v>
      </c>
      <c r="D18" s="35">
        <v>-1</v>
      </c>
      <c r="E18" s="35">
        <v>3</v>
      </c>
      <c r="F18" s="35">
        <v>-3</v>
      </c>
      <c r="G18" s="35">
        <v>2</v>
      </c>
    </row>
    <row r="19" spans="1:7" x14ac:dyDescent="0.25">
      <c r="A19" s="61" t="s">
        <v>319</v>
      </c>
      <c r="B19" s="35">
        <v>-3</v>
      </c>
      <c r="C19" s="35">
        <v>-2</v>
      </c>
      <c r="D19" s="35">
        <v>-5</v>
      </c>
      <c r="E19" s="35">
        <v>-3</v>
      </c>
      <c r="F19" s="35">
        <v>-4</v>
      </c>
      <c r="G19" s="35">
        <v>-1</v>
      </c>
    </row>
    <row r="20" spans="1:7" x14ac:dyDescent="0.25">
      <c r="A20" s="62" t="s">
        <v>320</v>
      </c>
      <c r="B20" s="36">
        <v>-88</v>
      </c>
      <c r="C20" s="36">
        <v>-35</v>
      </c>
      <c r="D20" s="36">
        <v>-33</v>
      </c>
      <c r="E20" s="36">
        <v>-44</v>
      </c>
      <c r="F20" s="36">
        <v>-155</v>
      </c>
      <c r="G20" s="36">
        <v>-30</v>
      </c>
    </row>
    <row r="21" spans="1:7" ht="14.45" customHeight="1" x14ac:dyDescent="0.25">
      <c r="A21" s="445" t="s">
        <v>321</v>
      </c>
      <c r="B21" s="445"/>
      <c r="C21" s="445"/>
      <c r="D21" s="445"/>
      <c r="E21" s="445"/>
      <c r="F21" s="445"/>
      <c r="G21" s="445"/>
    </row>
    <row r="22" spans="1:7" x14ac:dyDescent="0.25">
      <c r="A22" s="60" t="s">
        <v>322</v>
      </c>
      <c r="B22" s="35">
        <v>-15</v>
      </c>
      <c r="C22" s="35">
        <v>-15</v>
      </c>
      <c r="D22" s="35">
        <v>-15</v>
      </c>
      <c r="E22" s="35">
        <v>-15</v>
      </c>
      <c r="F22" s="35">
        <v>-15</v>
      </c>
      <c r="G22" s="35">
        <v>-15</v>
      </c>
    </row>
    <row r="23" spans="1:7" x14ac:dyDescent="0.25">
      <c r="A23" s="60" t="s">
        <v>323</v>
      </c>
      <c r="B23" s="35">
        <v>0</v>
      </c>
      <c r="C23" s="35">
        <v>0</v>
      </c>
      <c r="D23" s="35">
        <v>0</v>
      </c>
      <c r="E23" s="35">
        <v>0</v>
      </c>
      <c r="F23" s="35">
        <v>0</v>
      </c>
      <c r="G23" s="35">
        <v>0</v>
      </c>
    </row>
    <row r="24" spans="1:7" x14ac:dyDescent="0.25">
      <c r="A24" s="60" t="s">
        <v>324</v>
      </c>
      <c r="B24" s="35">
        <v>24</v>
      </c>
      <c r="C24" s="35">
        <v>21</v>
      </c>
      <c r="D24" s="35">
        <v>15</v>
      </c>
      <c r="E24" s="35">
        <v>27</v>
      </c>
      <c r="F24" s="35">
        <v>20</v>
      </c>
      <c r="G24" s="35">
        <v>30</v>
      </c>
    </row>
    <row r="25" spans="1:7" x14ac:dyDescent="0.25">
      <c r="A25" s="60" t="s">
        <v>325</v>
      </c>
      <c r="B25" s="35">
        <v>13</v>
      </c>
      <c r="C25" s="35">
        <v>3</v>
      </c>
      <c r="D25" s="35">
        <v>5</v>
      </c>
      <c r="E25" s="35">
        <v>2</v>
      </c>
      <c r="F25" s="35">
        <v>14</v>
      </c>
      <c r="G25" s="35">
        <v>5</v>
      </c>
    </row>
    <row r="26" spans="1:7" x14ac:dyDescent="0.25">
      <c r="A26" s="62" t="s">
        <v>326</v>
      </c>
      <c r="B26" s="36">
        <v>22</v>
      </c>
      <c r="C26" s="36">
        <v>9</v>
      </c>
      <c r="D26" s="36">
        <v>5</v>
      </c>
      <c r="E26" s="36">
        <v>14</v>
      </c>
      <c r="F26" s="36">
        <v>19</v>
      </c>
      <c r="G26" s="36">
        <v>20</v>
      </c>
    </row>
    <row r="27" spans="1:7" x14ac:dyDescent="0.25">
      <c r="A27" s="61" t="s">
        <v>243</v>
      </c>
      <c r="B27" s="35">
        <v>138.56411782608694</v>
      </c>
      <c r="C27" s="35">
        <v>157.35716478260869</v>
      </c>
      <c r="D27" s="35">
        <v>128.25782347826086</v>
      </c>
      <c r="E27" s="35">
        <v>77.130095652173878</v>
      </c>
      <c r="F27" s="35">
        <v>100.1413</v>
      </c>
      <c r="G27" s="35">
        <v>24</v>
      </c>
    </row>
    <row r="28" spans="1:7" x14ac:dyDescent="0.25">
      <c r="A28" s="60" t="s">
        <v>244</v>
      </c>
      <c r="B28" s="35">
        <v>96.362391929199191</v>
      </c>
      <c r="C28" s="35">
        <v>138.56411782608694</v>
      </c>
      <c r="D28" s="35">
        <v>157.35716478260869</v>
      </c>
      <c r="E28" s="35">
        <v>128.25782347826086</v>
      </c>
      <c r="F28" s="35">
        <v>77.130095652173878</v>
      </c>
      <c r="G28" s="35">
        <v>100.1413</v>
      </c>
    </row>
    <row r="29" spans="1:7" x14ac:dyDescent="0.25">
      <c r="A29" s="62" t="s">
        <v>327</v>
      </c>
      <c r="B29" s="36">
        <v>-42.201725896887751</v>
      </c>
      <c r="C29" s="36">
        <v>-18.793046956521735</v>
      </c>
      <c r="D29" s="36">
        <v>29.099341304347838</v>
      </c>
      <c r="E29" s="36">
        <v>51.127727826086982</v>
      </c>
      <c r="F29" s="36">
        <v>-23.011204347826123</v>
      </c>
      <c r="G29" s="36">
        <v>76.141300000000001</v>
      </c>
    </row>
    <row r="30" spans="1:7" x14ac:dyDescent="0.25">
      <c r="B30"/>
      <c r="C30"/>
      <c r="D30"/>
      <c r="E30"/>
      <c r="F30"/>
      <c r="G30"/>
    </row>
  </sheetData>
  <mergeCells count="7">
    <mergeCell ref="A21:G21"/>
    <mergeCell ref="A1:G1"/>
    <mergeCell ref="A2:G2"/>
    <mergeCell ref="A3:G3"/>
    <mergeCell ref="A4:G4"/>
    <mergeCell ref="A7:G7"/>
    <mergeCell ref="A15:G1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80"/>
  <sheetViews>
    <sheetView workbookViewId="0">
      <selection activeCell="N1" sqref="N1:N3"/>
    </sheetView>
  </sheetViews>
  <sheetFormatPr defaultColWidth="9.28515625" defaultRowHeight="15.75" x14ac:dyDescent="0.25"/>
  <cols>
    <col min="1" max="1" width="2.7109375" style="14" customWidth="1"/>
    <col min="2" max="2" width="33.140625" style="14" customWidth="1"/>
    <col min="3" max="3" width="9.7109375" style="14" customWidth="1"/>
    <col min="4" max="4" width="1.7109375" style="14" hidden="1" customWidth="1"/>
    <col min="5" max="5" width="9.7109375" style="14" customWidth="1"/>
    <col min="6" max="6" width="1.7109375" style="14" hidden="1" customWidth="1"/>
    <col min="7" max="7" width="9.7109375" style="14" customWidth="1"/>
    <col min="8" max="8" width="1.7109375" style="14" hidden="1" customWidth="1"/>
    <col min="9" max="9" width="9.7109375" style="14" customWidth="1"/>
    <col min="10" max="10" width="1.7109375" style="14" hidden="1" customWidth="1"/>
    <col min="11" max="11" width="9.7109375" style="14" customWidth="1"/>
    <col min="12" max="12" width="8.7109375" customWidth="1"/>
    <col min="13" max="13" width="9.28515625" style="14"/>
    <col min="14" max="14" width="16" style="14" customWidth="1"/>
    <col min="15" max="16384" width="9.28515625" style="14"/>
  </cols>
  <sheetData>
    <row r="1" spans="1:14" ht="18.75" x14ac:dyDescent="0.3">
      <c r="A1" s="447" t="s">
        <v>213</v>
      </c>
      <c r="B1" s="447"/>
      <c r="C1" s="447"/>
      <c r="D1" s="447"/>
      <c r="E1" s="447"/>
      <c r="F1" s="447"/>
      <c r="G1" s="447"/>
      <c r="H1" s="447"/>
      <c r="I1" s="447"/>
      <c r="J1" s="447"/>
      <c r="K1" s="447"/>
      <c r="N1" t="s">
        <v>709</v>
      </c>
    </row>
    <row r="2" spans="1:14" x14ac:dyDescent="0.25">
      <c r="A2" s="440" t="s">
        <v>328</v>
      </c>
      <c r="B2" s="440"/>
      <c r="C2" s="440"/>
      <c r="D2" s="440"/>
      <c r="E2" s="440"/>
      <c r="F2" s="440"/>
      <c r="G2" s="440"/>
      <c r="H2" s="440"/>
      <c r="I2" s="440"/>
      <c r="J2" s="440"/>
      <c r="K2" s="440"/>
      <c r="N2" t="s">
        <v>559</v>
      </c>
    </row>
    <row r="3" spans="1:14" x14ac:dyDescent="0.25">
      <c r="A3" s="448" t="s">
        <v>329</v>
      </c>
      <c r="B3" s="448"/>
      <c r="C3" s="448"/>
      <c r="D3" s="448"/>
      <c r="E3" s="448"/>
      <c r="F3" s="448"/>
      <c r="G3" s="448"/>
      <c r="H3" s="448"/>
      <c r="I3" s="448"/>
      <c r="J3" s="448"/>
      <c r="K3" s="448"/>
      <c r="N3" t="s">
        <v>562</v>
      </c>
    </row>
    <row r="4" spans="1:14" x14ac:dyDescent="0.25">
      <c r="A4" s="64" t="s">
        <v>330</v>
      </c>
      <c r="B4" s="65"/>
      <c r="C4" s="66">
        <v>2021</v>
      </c>
      <c r="D4" s="66"/>
      <c r="E4" s="66">
        <v>2020</v>
      </c>
      <c r="F4" s="66"/>
      <c r="G4" s="66">
        <v>2019</v>
      </c>
      <c r="H4" s="66"/>
      <c r="I4" s="66">
        <v>2018</v>
      </c>
      <c r="J4" s="66"/>
      <c r="K4" s="66">
        <v>2017</v>
      </c>
      <c r="N4"/>
    </row>
    <row r="5" spans="1:14" x14ac:dyDescent="0.25">
      <c r="A5" s="67" t="s">
        <v>33</v>
      </c>
      <c r="B5" s="68"/>
      <c r="C5" s="69">
        <v>453044.25799999997</v>
      </c>
      <c r="D5" s="69"/>
      <c r="E5" s="69">
        <v>431483.25400000002</v>
      </c>
      <c r="F5" s="69"/>
      <c r="G5" s="69">
        <v>411049.47600000002</v>
      </c>
      <c r="H5" s="69"/>
      <c r="I5" s="69">
        <v>391681.4</v>
      </c>
      <c r="J5" s="69"/>
      <c r="K5" s="69">
        <v>373320.92</v>
      </c>
    </row>
    <row r="6" spans="1:14" x14ac:dyDescent="0.25">
      <c r="A6" s="67"/>
      <c r="B6" s="68" t="s">
        <v>34</v>
      </c>
      <c r="C6" s="69">
        <v>46906.39</v>
      </c>
      <c r="D6" s="69"/>
      <c r="E6" s="69">
        <v>56395.169000000002</v>
      </c>
      <c r="F6" s="69"/>
      <c r="G6" s="69">
        <v>37699.78</v>
      </c>
      <c r="H6" s="69"/>
      <c r="I6" s="69">
        <v>34148.464</v>
      </c>
      <c r="J6" s="69"/>
      <c r="K6" s="69">
        <v>30895.966</v>
      </c>
    </row>
    <row r="7" spans="1:14" x14ac:dyDescent="0.25">
      <c r="A7" s="67"/>
      <c r="B7" s="68" t="s">
        <v>331</v>
      </c>
      <c r="C7" s="69">
        <v>226165.72099999999</v>
      </c>
      <c r="D7" s="69"/>
      <c r="E7" s="69">
        <v>216716.24799999999</v>
      </c>
      <c r="F7" s="69"/>
      <c r="G7" s="69">
        <v>207661.58499999999</v>
      </c>
      <c r="H7" s="69"/>
      <c r="I7" s="69">
        <v>198985.236</v>
      </c>
      <c r="J7" s="69"/>
      <c r="K7" s="69">
        <v>190671.39600000001</v>
      </c>
    </row>
    <row r="8" spans="1:14" x14ac:dyDescent="0.25">
      <c r="A8" s="67"/>
      <c r="B8" s="68" t="s">
        <v>67</v>
      </c>
      <c r="C8" s="69">
        <v>25821.712</v>
      </c>
      <c r="D8" s="69"/>
      <c r="E8" s="69">
        <v>23359.453000000001</v>
      </c>
      <c r="F8" s="69"/>
      <c r="G8" s="69">
        <v>20855.574000000001</v>
      </c>
      <c r="H8" s="69"/>
      <c r="I8" s="69">
        <v>18290.434000000001</v>
      </c>
      <c r="J8" s="69"/>
      <c r="K8" s="69">
        <v>15642.655000000001</v>
      </c>
      <c r="N8"/>
    </row>
    <row r="9" spans="1:14" x14ac:dyDescent="0.25">
      <c r="A9" s="67"/>
      <c r="B9" s="68" t="s">
        <v>332</v>
      </c>
      <c r="C9" s="69">
        <v>54482.656000000003</v>
      </c>
      <c r="D9" s="69"/>
      <c r="E9" s="69">
        <v>53188.995000000003</v>
      </c>
      <c r="F9" s="69"/>
      <c r="G9" s="69">
        <v>51962.968999999997</v>
      </c>
      <c r="H9" s="69"/>
      <c r="I9" s="69">
        <v>50800.883999999998</v>
      </c>
      <c r="J9" s="69"/>
      <c r="K9" s="69">
        <v>49699.254999999997</v>
      </c>
      <c r="N9"/>
    </row>
    <row r="10" spans="1:14" x14ac:dyDescent="0.25">
      <c r="A10" s="67"/>
      <c r="B10" s="68" t="s">
        <v>333</v>
      </c>
      <c r="C10" s="69">
        <v>0</v>
      </c>
      <c r="D10" s="69"/>
      <c r="E10" s="69">
        <v>0</v>
      </c>
      <c r="F10" s="69"/>
      <c r="G10" s="69">
        <v>0</v>
      </c>
      <c r="H10" s="69"/>
      <c r="I10" s="69">
        <v>10384.861999999999</v>
      </c>
      <c r="J10" s="69"/>
      <c r="K10" s="69">
        <v>0</v>
      </c>
      <c r="N10"/>
    </row>
    <row r="11" spans="1:14" x14ac:dyDescent="0.25">
      <c r="A11" s="67" t="s">
        <v>262</v>
      </c>
      <c r="B11" s="68"/>
      <c r="C11" s="69">
        <v>353376.47899999999</v>
      </c>
      <c r="D11" s="69"/>
      <c r="E11" s="69">
        <v>349659.86499999999</v>
      </c>
      <c r="F11" s="69"/>
      <c r="G11" s="69">
        <v>318179.908</v>
      </c>
      <c r="H11" s="69"/>
      <c r="I11" s="69">
        <v>312609.88000000006</v>
      </c>
      <c r="J11" s="69"/>
      <c r="K11" s="69">
        <v>286909.272</v>
      </c>
      <c r="N11"/>
    </row>
    <row r="12" spans="1:14" x14ac:dyDescent="0.25">
      <c r="A12" s="67" t="s">
        <v>36</v>
      </c>
      <c r="B12" s="68"/>
      <c r="C12" s="69">
        <v>99667.77899999998</v>
      </c>
      <c r="D12" s="69"/>
      <c r="E12" s="69">
        <v>81823.389000000025</v>
      </c>
      <c r="F12" s="69"/>
      <c r="G12" s="69">
        <v>92869.568000000028</v>
      </c>
      <c r="H12" s="69"/>
      <c r="I12" s="69">
        <v>79071.51999999996</v>
      </c>
      <c r="J12" s="69"/>
      <c r="K12" s="69">
        <v>86411.647999999986</v>
      </c>
      <c r="N12"/>
    </row>
    <row r="13" spans="1:14" x14ac:dyDescent="0.25">
      <c r="A13" s="67" t="s">
        <v>272</v>
      </c>
      <c r="B13" s="68"/>
      <c r="C13" s="69">
        <v>4591.8500000000004</v>
      </c>
      <c r="D13" s="69"/>
      <c r="E13" s="69">
        <v>4932.7</v>
      </c>
      <c r="F13" s="69"/>
      <c r="G13" s="69">
        <v>7009.5</v>
      </c>
      <c r="H13" s="69"/>
      <c r="I13" s="69">
        <v>5921.35</v>
      </c>
      <c r="J13" s="69"/>
      <c r="K13" s="69">
        <v>4919</v>
      </c>
      <c r="N13"/>
    </row>
    <row r="14" spans="1:14" x14ac:dyDescent="0.25">
      <c r="A14" s="67" t="s">
        <v>334</v>
      </c>
      <c r="B14" s="68"/>
      <c r="C14" s="69">
        <v>23768.983</v>
      </c>
      <c r="D14" s="69"/>
      <c r="E14" s="69">
        <v>19222.671999999999</v>
      </c>
      <c r="F14" s="69"/>
      <c r="G14" s="69">
        <v>21465.017</v>
      </c>
      <c r="H14" s="69"/>
      <c r="I14" s="69">
        <v>18287.543000000001</v>
      </c>
      <c r="J14" s="69"/>
      <c r="K14" s="69">
        <v>20373.162</v>
      </c>
      <c r="N14"/>
    </row>
    <row r="15" spans="1:14" x14ac:dyDescent="0.25">
      <c r="A15" s="70" t="s">
        <v>308</v>
      </c>
      <c r="B15" s="71"/>
      <c r="C15" s="69">
        <v>71306.945999999967</v>
      </c>
      <c r="D15" s="69"/>
      <c r="E15" s="69">
        <v>57668.017000000029</v>
      </c>
      <c r="F15" s="69"/>
      <c r="G15" s="69">
        <v>64395.051000000029</v>
      </c>
      <c r="H15" s="69"/>
      <c r="I15" s="69">
        <v>54862.626999999949</v>
      </c>
      <c r="J15" s="69"/>
      <c r="K15" s="69">
        <v>61119.48599999999</v>
      </c>
      <c r="N15"/>
    </row>
    <row r="16" spans="1:14" x14ac:dyDescent="0.25">
      <c r="C16" s="72"/>
      <c r="D16" s="73"/>
      <c r="E16" s="72"/>
      <c r="F16" s="73"/>
      <c r="G16" s="72"/>
      <c r="H16" s="73"/>
      <c r="I16" s="72"/>
      <c r="J16" s="73"/>
      <c r="K16" s="72"/>
      <c r="N16"/>
    </row>
    <row r="17" spans="1:14" x14ac:dyDescent="0.25">
      <c r="C17" s="74"/>
      <c r="D17" s="74"/>
      <c r="E17" s="74"/>
      <c r="F17" s="74"/>
      <c r="G17" s="74"/>
      <c r="H17" s="74"/>
      <c r="I17" s="74"/>
      <c r="J17" s="74"/>
      <c r="K17" s="74"/>
      <c r="L17" s="75"/>
      <c r="N17"/>
    </row>
    <row r="18" spans="1:14" x14ac:dyDescent="0.25">
      <c r="A18" s="448" t="s">
        <v>335</v>
      </c>
      <c r="B18" s="448"/>
      <c r="C18" s="448"/>
      <c r="D18" s="448"/>
      <c r="E18" s="448"/>
      <c r="F18" s="448"/>
      <c r="G18" s="448"/>
      <c r="H18" s="448"/>
      <c r="I18" s="448"/>
      <c r="J18" s="448"/>
      <c r="K18" s="448"/>
      <c r="N18"/>
    </row>
    <row r="19" spans="1:14" x14ac:dyDescent="0.25">
      <c r="A19" s="76"/>
      <c r="B19" s="65"/>
      <c r="C19" s="77" t="s">
        <v>336</v>
      </c>
      <c r="D19" s="78"/>
      <c r="E19" s="79" t="s">
        <v>336</v>
      </c>
      <c r="F19" s="78"/>
      <c r="G19" s="79" t="s">
        <v>336</v>
      </c>
      <c r="H19" s="78"/>
      <c r="I19" s="79" t="s">
        <v>336</v>
      </c>
      <c r="J19" s="78"/>
      <c r="K19" s="79" t="s">
        <v>336</v>
      </c>
      <c r="N19"/>
    </row>
    <row r="20" spans="1:14" x14ac:dyDescent="0.25">
      <c r="A20" s="80" t="s">
        <v>330</v>
      </c>
      <c r="B20" s="71"/>
      <c r="C20" s="81">
        <v>2021</v>
      </c>
      <c r="D20" s="82"/>
      <c r="E20" s="83">
        <v>2020</v>
      </c>
      <c r="F20" s="82"/>
      <c r="G20" s="83">
        <v>2019</v>
      </c>
      <c r="H20" s="82"/>
      <c r="I20" s="83">
        <v>2018</v>
      </c>
      <c r="J20" s="82"/>
      <c r="K20" s="83">
        <v>2017</v>
      </c>
      <c r="N20"/>
    </row>
    <row r="21" spans="1:14" x14ac:dyDescent="0.25">
      <c r="A21" s="70" t="s">
        <v>337</v>
      </c>
      <c r="B21" s="84"/>
      <c r="C21" s="85"/>
      <c r="D21" s="85"/>
      <c r="E21" s="85"/>
      <c r="F21" s="85"/>
      <c r="G21" s="85"/>
      <c r="H21" s="85"/>
      <c r="I21" s="85"/>
      <c r="J21" s="85"/>
      <c r="K21" s="85"/>
      <c r="N21"/>
    </row>
    <row r="22" spans="1:14" x14ac:dyDescent="0.25">
      <c r="A22" s="67"/>
      <c r="B22" s="86" t="s">
        <v>338</v>
      </c>
      <c r="C22" s="69">
        <v>16706.882000000001</v>
      </c>
      <c r="D22" s="69"/>
      <c r="E22" s="69">
        <v>12211.799000000001</v>
      </c>
      <c r="F22" s="69"/>
      <c r="G22" s="69">
        <v>14677.335999999999</v>
      </c>
      <c r="H22" s="69"/>
      <c r="I22" s="69">
        <v>15639.082</v>
      </c>
      <c r="J22" s="69"/>
      <c r="K22" s="69">
        <v>23497.264999999999</v>
      </c>
      <c r="M22" s="73"/>
      <c r="N22"/>
    </row>
    <row r="23" spans="1:14" x14ac:dyDescent="0.25">
      <c r="A23" s="67"/>
      <c r="B23" s="86" t="s">
        <v>339</v>
      </c>
      <c r="C23" s="69">
        <v>5000</v>
      </c>
      <c r="D23" s="69"/>
      <c r="E23" s="69">
        <v>5000</v>
      </c>
      <c r="F23" s="69"/>
      <c r="G23" s="69">
        <v>5000</v>
      </c>
      <c r="H23" s="69"/>
      <c r="I23" s="69">
        <v>5000</v>
      </c>
      <c r="J23" s="69"/>
      <c r="K23" s="69">
        <v>5000</v>
      </c>
      <c r="N23"/>
    </row>
    <row r="24" spans="1:14" x14ac:dyDescent="0.25">
      <c r="A24" s="67"/>
      <c r="B24" s="86" t="s">
        <v>287</v>
      </c>
      <c r="C24" s="69">
        <v>12181.373</v>
      </c>
      <c r="D24" s="69"/>
      <c r="E24" s="69">
        <v>10774.181</v>
      </c>
      <c r="F24" s="69"/>
      <c r="G24" s="69">
        <v>9082.3259999999991</v>
      </c>
      <c r="H24" s="69"/>
      <c r="I24" s="69">
        <v>7951.3329999999996</v>
      </c>
      <c r="J24" s="69"/>
      <c r="K24" s="69">
        <v>6926.8789999999999</v>
      </c>
      <c r="N24"/>
    </row>
    <row r="25" spans="1:14" x14ac:dyDescent="0.25">
      <c r="A25" s="87" t="s">
        <v>288</v>
      </c>
      <c r="B25" s="9"/>
      <c r="C25" s="69">
        <v>33888.255000000005</v>
      </c>
      <c r="D25" s="69"/>
      <c r="E25" s="69">
        <v>27985.98</v>
      </c>
      <c r="F25" s="69"/>
      <c r="G25" s="69">
        <v>28759.661999999997</v>
      </c>
      <c r="H25" s="69"/>
      <c r="I25" s="69">
        <v>28590.415000000001</v>
      </c>
      <c r="J25" s="69"/>
      <c r="K25" s="69">
        <v>35424.144</v>
      </c>
      <c r="N25"/>
    </row>
    <row r="26" spans="1:14" x14ac:dyDescent="0.25">
      <c r="A26" s="67" t="s">
        <v>340</v>
      </c>
      <c r="B26" s="86"/>
      <c r="C26" s="69"/>
      <c r="D26" s="69"/>
      <c r="E26" s="69"/>
      <c r="F26" s="69"/>
      <c r="G26" s="69"/>
      <c r="H26" s="69"/>
      <c r="I26" s="69"/>
      <c r="J26" s="69"/>
      <c r="K26" s="69"/>
      <c r="N26"/>
    </row>
    <row r="27" spans="1:14" x14ac:dyDescent="0.25">
      <c r="A27" s="67"/>
      <c r="B27" s="86" t="s">
        <v>289</v>
      </c>
      <c r="C27" s="69">
        <v>226209.26300000001</v>
      </c>
      <c r="D27" s="69"/>
      <c r="E27" s="69">
        <v>205820.46</v>
      </c>
      <c r="F27" s="69"/>
      <c r="G27" s="69">
        <v>185168.62100000001</v>
      </c>
      <c r="H27" s="69"/>
      <c r="I27" s="69">
        <v>164097.14799999999</v>
      </c>
      <c r="J27" s="69"/>
      <c r="K27" s="69">
        <v>142436.079</v>
      </c>
      <c r="N27"/>
    </row>
    <row r="28" spans="1:14" x14ac:dyDescent="0.25">
      <c r="A28" s="87"/>
      <c r="B28" s="9" t="s">
        <v>341</v>
      </c>
      <c r="C28" s="69">
        <v>51705.565999999999</v>
      </c>
      <c r="D28" s="69"/>
      <c r="E28" s="69">
        <v>43550.769</v>
      </c>
      <c r="F28" s="69"/>
      <c r="G28" s="69">
        <v>35784.071000000004</v>
      </c>
      <c r="H28" s="69"/>
      <c r="I28" s="69">
        <v>28385.18</v>
      </c>
      <c r="J28" s="69"/>
      <c r="K28" s="69">
        <v>31719.776999999998</v>
      </c>
      <c r="N28"/>
    </row>
    <row r="29" spans="1:14" x14ac:dyDescent="0.25">
      <c r="A29" s="67" t="s">
        <v>293</v>
      </c>
      <c r="B29" s="86"/>
      <c r="C29" s="69">
        <v>311803.08400000003</v>
      </c>
      <c r="D29" s="69"/>
      <c r="E29" s="69">
        <v>277357.20900000003</v>
      </c>
      <c r="F29" s="69"/>
      <c r="G29" s="69">
        <v>249712.35399999999</v>
      </c>
      <c r="H29" s="69"/>
      <c r="I29" s="69">
        <v>221072.74299999999</v>
      </c>
      <c r="J29" s="69"/>
      <c r="K29" s="69">
        <v>209580</v>
      </c>
      <c r="N29" s="88"/>
    </row>
    <row r="30" spans="1:14" x14ac:dyDescent="0.25">
      <c r="A30" s="67" t="s">
        <v>342</v>
      </c>
      <c r="B30" s="86"/>
      <c r="C30" s="89"/>
      <c r="D30" s="69"/>
      <c r="E30" s="89"/>
      <c r="F30" s="69"/>
      <c r="G30" s="89"/>
      <c r="H30" s="69"/>
      <c r="I30" s="89"/>
      <c r="J30" s="69"/>
      <c r="K30" s="89"/>
      <c r="N30"/>
    </row>
    <row r="31" spans="1:14" x14ac:dyDescent="0.25">
      <c r="A31" s="67"/>
      <c r="B31" s="86" t="s">
        <v>343</v>
      </c>
      <c r="C31" s="69">
        <v>10000</v>
      </c>
      <c r="D31" s="69"/>
      <c r="E31" s="69">
        <v>10000</v>
      </c>
      <c r="F31" s="69"/>
      <c r="G31" s="69">
        <v>10000</v>
      </c>
      <c r="H31" s="69"/>
      <c r="I31" s="69">
        <v>10000</v>
      </c>
      <c r="J31" s="69"/>
      <c r="K31" s="69">
        <v>10000</v>
      </c>
      <c r="N31"/>
    </row>
    <row r="32" spans="1:14" x14ac:dyDescent="0.25">
      <c r="A32" s="67"/>
      <c r="B32" s="86" t="s">
        <v>344</v>
      </c>
      <c r="C32" s="69">
        <v>8500</v>
      </c>
      <c r="D32" s="69"/>
      <c r="E32" s="69">
        <v>8800</v>
      </c>
      <c r="F32" s="69"/>
      <c r="G32" s="69">
        <v>9100</v>
      </c>
      <c r="H32" s="69"/>
      <c r="I32" s="69">
        <v>9400</v>
      </c>
      <c r="J32" s="69"/>
      <c r="K32" s="69">
        <v>9700</v>
      </c>
      <c r="N32"/>
    </row>
    <row r="33" spans="1:14" x14ac:dyDescent="0.25">
      <c r="A33" s="67" t="s">
        <v>299</v>
      </c>
      <c r="B33" s="86"/>
      <c r="C33" s="69">
        <v>18500</v>
      </c>
      <c r="D33" s="69"/>
      <c r="E33" s="69">
        <v>18800</v>
      </c>
      <c r="F33" s="69"/>
      <c r="G33" s="69">
        <v>19100</v>
      </c>
      <c r="H33" s="69"/>
      <c r="I33" s="69">
        <v>19400</v>
      </c>
      <c r="J33" s="69"/>
      <c r="K33" s="69">
        <v>19700</v>
      </c>
      <c r="N33"/>
    </row>
    <row r="34" spans="1:14" x14ac:dyDescent="0.25">
      <c r="A34" s="67" t="s">
        <v>345</v>
      </c>
      <c r="B34" s="86"/>
      <c r="C34" s="69">
        <v>134400</v>
      </c>
      <c r="D34" s="69"/>
      <c r="E34" s="69">
        <v>125520</v>
      </c>
      <c r="F34" s="69"/>
      <c r="G34" s="69">
        <v>116640</v>
      </c>
      <c r="H34" s="69"/>
      <c r="I34" s="69">
        <v>107760</v>
      </c>
      <c r="J34" s="69"/>
      <c r="K34" s="69">
        <v>98880</v>
      </c>
      <c r="N34"/>
    </row>
    <row r="35" spans="1:14" x14ac:dyDescent="0.25">
      <c r="A35" s="67" t="s">
        <v>346</v>
      </c>
      <c r="B35" s="86"/>
      <c r="C35" s="69">
        <v>152900</v>
      </c>
      <c r="D35" s="69"/>
      <c r="E35" s="69">
        <v>144320</v>
      </c>
      <c r="F35" s="69"/>
      <c r="G35" s="69">
        <v>135740</v>
      </c>
      <c r="H35" s="69"/>
      <c r="I35" s="69">
        <v>127160</v>
      </c>
      <c r="J35" s="69"/>
      <c r="K35" s="69">
        <v>118580</v>
      </c>
      <c r="N35"/>
    </row>
    <row r="36" spans="1:14" x14ac:dyDescent="0.25">
      <c r="A36" s="67" t="s">
        <v>303</v>
      </c>
      <c r="B36" s="86"/>
      <c r="C36" s="69"/>
      <c r="D36" s="69"/>
      <c r="E36" s="69"/>
      <c r="F36" s="69"/>
      <c r="G36" s="69"/>
      <c r="H36" s="69"/>
      <c r="I36" s="69"/>
      <c r="J36" s="69"/>
      <c r="K36" s="69"/>
      <c r="N36"/>
    </row>
    <row r="37" spans="1:14" x14ac:dyDescent="0.25">
      <c r="A37" s="67"/>
      <c r="B37" s="86" t="s">
        <v>347</v>
      </c>
      <c r="C37" s="69">
        <v>25000</v>
      </c>
      <c r="D37" s="69"/>
      <c r="E37" s="69">
        <v>25000</v>
      </c>
      <c r="F37" s="69"/>
      <c r="G37" s="69">
        <v>25000</v>
      </c>
      <c r="H37" s="69"/>
      <c r="I37" s="69">
        <v>25000</v>
      </c>
      <c r="J37" s="69"/>
      <c r="K37" s="69">
        <v>25000</v>
      </c>
      <c r="N37"/>
    </row>
    <row r="38" spans="1:14" x14ac:dyDescent="0.25">
      <c r="A38" s="67"/>
      <c r="B38" s="86" t="s">
        <v>348</v>
      </c>
      <c r="C38" s="69">
        <v>133903.08300000001</v>
      </c>
      <c r="D38" s="69"/>
      <c r="E38" s="69">
        <v>108037.209</v>
      </c>
      <c r="F38" s="69"/>
      <c r="G38" s="69">
        <v>88972.354000000007</v>
      </c>
      <c r="H38" s="69"/>
      <c r="I38" s="69">
        <v>68912.741999999998</v>
      </c>
      <c r="J38" s="69"/>
      <c r="K38" s="69">
        <v>66000</v>
      </c>
      <c r="N38"/>
    </row>
    <row r="39" spans="1:14" x14ac:dyDescent="0.25">
      <c r="A39" s="87" t="s">
        <v>349</v>
      </c>
      <c r="B39" s="9"/>
      <c r="C39" s="69">
        <v>158903.08300000001</v>
      </c>
      <c r="D39" s="69"/>
      <c r="E39" s="69">
        <v>133037.209</v>
      </c>
      <c r="F39" s="69"/>
      <c r="G39" s="69">
        <v>113972.35400000001</v>
      </c>
      <c r="H39" s="69"/>
      <c r="I39" s="69">
        <v>93912.741999999998</v>
      </c>
      <c r="J39" s="69"/>
      <c r="K39" s="69">
        <v>91000</v>
      </c>
      <c r="N39"/>
    </row>
    <row r="40" spans="1:14" x14ac:dyDescent="0.25">
      <c r="A40" s="67" t="s">
        <v>350</v>
      </c>
      <c r="B40" s="86"/>
      <c r="C40" s="69">
        <v>311803.08299999998</v>
      </c>
      <c r="D40" s="69"/>
      <c r="E40" s="69">
        <v>277357.20900000003</v>
      </c>
      <c r="F40" s="69"/>
      <c r="G40" s="69">
        <v>249712.35399999999</v>
      </c>
      <c r="H40" s="69"/>
      <c r="I40" s="69">
        <v>221072.742</v>
      </c>
      <c r="J40" s="69"/>
      <c r="K40" s="69">
        <v>209580</v>
      </c>
      <c r="N40"/>
    </row>
    <row r="41" spans="1:14" x14ac:dyDescent="0.25">
      <c r="A41" s="9"/>
      <c r="B41" s="9"/>
      <c r="C41" s="90"/>
      <c r="D41" s="9"/>
      <c r="E41" s="90"/>
      <c r="F41" s="9"/>
      <c r="G41" s="90"/>
      <c r="H41" s="9"/>
      <c r="I41" s="90"/>
      <c r="J41" s="9"/>
      <c r="K41" s="90"/>
      <c r="N41"/>
    </row>
    <row r="42" spans="1:14" x14ac:dyDescent="0.25">
      <c r="A42" s="9"/>
      <c r="B42" s="9"/>
      <c r="C42" s="91"/>
      <c r="D42" s="9"/>
      <c r="E42" s="91"/>
      <c r="F42" s="9"/>
      <c r="G42" s="91"/>
      <c r="H42" s="9"/>
      <c r="I42" s="91"/>
      <c r="J42" s="9"/>
      <c r="K42" s="91"/>
      <c r="N42"/>
    </row>
    <row r="43" spans="1:14" x14ac:dyDescent="0.25">
      <c r="A43" s="448" t="s">
        <v>351</v>
      </c>
      <c r="B43" s="448"/>
      <c r="C43" s="448"/>
      <c r="D43" s="448"/>
      <c r="E43" s="448"/>
      <c r="F43" s="448"/>
      <c r="G43" s="448"/>
      <c r="H43" s="448"/>
      <c r="I43" s="448"/>
      <c r="J43" s="448"/>
      <c r="K43" s="448"/>
      <c r="N43"/>
    </row>
    <row r="44" spans="1:14" x14ac:dyDescent="0.25">
      <c r="A44" s="64" t="s">
        <v>330</v>
      </c>
      <c r="B44" s="68"/>
      <c r="C44" s="66">
        <v>2021</v>
      </c>
      <c r="D44" s="66"/>
      <c r="E44" s="66">
        <v>2020</v>
      </c>
      <c r="F44" s="66"/>
      <c r="G44" s="66">
        <v>2019</v>
      </c>
      <c r="H44" s="66"/>
      <c r="I44" s="66">
        <v>2018</v>
      </c>
      <c r="J44" s="66"/>
      <c r="K44" s="66">
        <v>2017</v>
      </c>
      <c r="N44"/>
    </row>
    <row r="45" spans="1:14" x14ac:dyDescent="0.25">
      <c r="A45" s="67" t="s">
        <v>352</v>
      </c>
      <c r="B45" s="68"/>
      <c r="C45" s="92"/>
      <c r="D45" s="92"/>
      <c r="E45" s="92"/>
      <c r="F45" s="92"/>
      <c r="G45" s="92"/>
      <c r="H45" s="92"/>
      <c r="I45" s="92"/>
      <c r="J45" s="92"/>
      <c r="K45" s="92"/>
      <c r="N45"/>
    </row>
    <row r="46" spans="1:14" x14ac:dyDescent="0.25">
      <c r="A46" s="67" t="s">
        <v>308</v>
      </c>
      <c r="B46" s="68"/>
      <c r="C46" s="69">
        <v>71306.945999999967</v>
      </c>
      <c r="D46" s="69"/>
      <c r="E46" s="69">
        <v>57668.017000000029</v>
      </c>
      <c r="F46" s="69"/>
      <c r="G46" s="69">
        <v>64395.051000000029</v>
      </c>
      <c r="H46" s="69"/>
      <c r="I46" s="69">
        <v>54862.626999999949</v>
      </c>
      <c r="J46" s="69"/>
      <c r="K46" s="69">
        <v>61119.48599999999</v>
      </c>
      <c r="N46"/>
    </row>
    <row r="47" spans="1:14" x14ac:dyDescent="0.25">
      <c r="A47" s="67" t="s">
        <v>353</v>
      </c>
      <c r="B47" s="68"/>
      <c r="C47" s="69"/>
      <c r="D47" s="69"/>
      <c r="E47" s="69"/>
      <c r="F47" s="69"/>
      <c r="G47" s="69"/>
      <c r="H47" s="69"/>
      <c r="I47" s="69"/>
      <c r="J47" s="69"/>
      <c r="K47" s="69"/>
      <c r="N47"/>
    </row>
    <row r="48" spans="1:14" x14ac:dyDescent="0.25">
      <c r="A48" s="67"/>
      <c r="B48" s="68" t="s">
        <v>67</v>
      </c>
      <c r="C48" s="69">
        <v>25821.712</v>
      </c>
      <c r="D48" s="69"/>
      <c r="E48" s="69">
        <v>23359.453000000001</v>
      </c>
      <c r="F48" s="69"/>
      <c r="G48" s="69">
        <v>20855.574000000001</v>
      </c>
      <c r="H48" s="69"/>
      <c r="I48" s="69">
        <v>18290.434000000001</v>
      </c>
      <c r="J48" s="69"/>
      <c r="K48" s="69">
        <v>15642.655000000001</v>
      </c>
      <c r="N48"/>
    </row>
    <row r="49" spans="1:14" x14ac:dyDescent="0.25">
      <c r="A49" s="67"/>
      <c r="B49" s="68" t="s">
        <v>339</v>
      </c>
      <c r="C49" s="69">
        <v>0</v>
      </c>
      <c r="D49" s="69"/>
      <c r="E49" s="69">
        <v>0</v>
      </c>
      <c r="F49" s="69"/>
      <c r="G49" s="69">
        <v>0</v>
      </c>
      <c r="H49" s="69"/>
      <c r="I49" s="69">
        <v>0</v>
      </c>
      <c r="J49" s="69"/>
      <c r="K49" s="69">
        <v>0</v>
      </c>
      <c r="N49"/>
    </row>
    <row r="50" spans="1:14" x14ac:dyDescent="0.25">
      <c r="A50" s="67"/>
      <c r="B50" s="68" t="s">
        <v>287</v>
      </c>
      <c r="C50" s="69">
        <v>-1407.192</v>
      </c>
      <c r="D50" s="69"/>
      <c r="E50" s="69">
        <v>-1691.855</v>
      </c>
      <c r="F50" s="69"/>
      <c r="G50" s="69">
        <v>-1130.9929999999999</v>
      </c>
      <c r="H50" s="69"/>
      <c r="I50" s="69">
        <v>-1024.454</v>
      </c>
      <c r="J50" s="69"/>
      <c r="K50" s="69">
        <v>-926.87900000000002</v>
      </c>
      <c r="N50"/>
    </row>
    <row r="51" spans="1:14" x14ac:dyDescent="0.25">
      <c r="A51" s="67"/>
      <c r="B51" s="68" t="s">
        <v>343</v>
      </c>
      <c r="C51" s="69">
        <v>0</v>
      </c>
      <c r="D51" s="69"/>
      <c r="E51" s="69">
        <v>0</v>
      </c>
      <c r="F51" s="69"/>
      <c r="G51" s="69">
        <v>0</v>
      </c>
      <c r="H51" s="69"/>
      <c r="I51" s="69">
        <v>0</v>
      </c>
      <c r="J51" s="69"/>
      <c r="K51" s="69">
        <v>0</v>
      </c>
      <c r="N51"/>
    </row>
    <row r="52" spans="1:14" x14ac:dyDescent="0.25">
      <c r="A52" s="67"/>
      <c r="B52" s="68" t="s">
        <v>333</v>
      </c>
      <c r="C52" s="69">
        <v>0</v>
      </c>
      <c r="D52" s="69"/>
      <c r="E52" s="69">
        <v>0</v>
      </c>
      <c r="F52" s="69"/>
      <c r="G52" s="69">
        <v>0</v>
      </c>
      <c r="H52" s="69"/>
      <c r="I52" s="69">
        <v>10384.861999999999</v>
      </c>
      <c r="J52" s="69"/>
      <c r="K52" s="69">
        <v>0</v>
      </c>
      <c r="N52"/>
    </row>
    <row r="53" spans="1:14" x14ac:dyDescent="0.25">
      <c r="A53" s="67" t="s">
        <v>354</v>
      </c>
      <c r="B53" s="68"/>
      <c r="C53" s="93">
        <v>95721.465999999971</v>
      </c>
      <c r="D53" s="93"/>
      <c r="E53" s="93">
        <v>79335.615000000034</v>
      </c>
      <c r="F53" s="93"/>
      <c r="G53" s="93">
        <v>84119.632000000027</v>
      </c>
      <c r="H53" s="93"/>
      <c r="I53" s="93">
        <v>82513.468999999954</v>
      </c>
      <c r="J53" s="93"/>
      <c r="K53" s="93">
        <v>75835.261999999988</v>
      </c>
      <c r="N53"/>
    </row>
    <row r="54" spans="1:14" x14ac:dyDescent="0.25">
      <c r="A54" s="67" t="s">
        <v>355</v>
      </c>
      <c r="B54" s="68"/>
      <c r="C54" s="69"/>
      <c r="D54" s="69"/>
      <c r="E54" s="69"/>
      <c r="F54" s="69"/>
      <c r="G54" s="69"/>
      <c r="H54" s="69"/>
      <c r="I54" s="69"/>
      <c r="J54" s="69"/>
      <c r="K54" s="69"/>
    </row>
    <row r="55" spans="1:14" x14ac:dyDescent="0.25">
      <c r="A55" s="67"/>
      <c r="B55" s="68" t="s">
        <v>356</v>
      </c>
      <c r="C55" s="69">
        <v>-54365.311000000002</v>
      </c>
      <c r="D55" s="69"/>
      <c r="E55" s="69">
        <v>-51777.991000000002</v>
      </c>
      <c r="F55" s="69"/>
      <c r="G55" s="69">
        <v>-49325.936999999998</v>
      </c>
      <c r="H55" s="69"/>
      <c r="I55" s="69">
        <v>-47001.767999999996</v>
      </c>
      <c r="J55" s="69"/>
      <c r="K55" s="69">
        <v>-44798.51</v>
      </c>
      <c r="N55"/>
    </row>
    <row r="56" spans="1:14" x14ac:dyDescent="0.25">
      <c r="A56" s="67"/>
      <c r="B56" s="68" t="s">
        <v>357</v>
      </c>
      <c r="C56" s="69">
        <v>0</v>
      </c>
      <c r="D56" s="69"/>
      <c r="E56" s="69">
        <v>0</v>
      </c>
      <c r="F56" s="69"/>
      <c r="G56" s="69">
        <v>0</v>
      </c>
      <c r="H56" s="69"/>
      <c r="I56" s="69">
        <v>0</v>
      </c>
      <c r="J56" s="69"/>
      <c r="K56" s="69">
        <v>0</v>
      </c>
    </row>
    <row r="57" spans="1:14" x14ac:dyDescent="0.25">
      <c r="A57" s="67" t="s">
        <v>358</v>
      </c>
      <c r="B57" s="68"/>
      <c r="C57" s="93">
        <v>-54365.311000000002</v>
      </c>
      <c r="D57" s="93"/>
      <c r="E57" s="93">
        <v>-51777.991000000002</v>
      </c>
      <c r="F57" s="93"/>
      <c r="G57" s="93">
        <v>-49325.936999999998</v>
      </c>
      <c r="H57" s="93"/>
      <c r="I57" s="93">
        <v>-47001.767999999996</v>
      </c>
      <c r="J57" s="93"/>
      <c r="K57" s="93">
        <v>-44798.51</v>
      </c>
      <c r="N57"/>
    </row>
    <row r="58" spans="1:14" x14ac:dyDescent="0.25">
      <c r="A58" s="67" t="s">
        <v>359</v>
      </c>
      <c r="B58" s="68"/>
      <c r="C58" s="69"/>
      <c r="D58" s="69"/>
      <c r="E58" s="69"/>
      <c r="F58" s="69"/>
      <c r="G58" s="69"/>
      <c r="H58" s="69"/>
      <c r="I58" s="69"/>
      <c r="J58" s="69"/>
      <c r="K58" s="69"/>
    </row>
    <row r="59" spans="1:14" x14ac:dyDescent="0.25">
      <c r="A59" s="67"/>
      <c r="B59" s="68" t="s">
        <v>360</v>
      </c>
      <c r="C59" s="69">
        <v>-300</v>
      </c>
      <c r="D59" s="69"/>
      <c r="E59" s="69">
        <v>-300</v>
      </c>
      <c r="F59" s="69"/>
      <c r="G59" s="69">
        <v>-300</v>
      </c>
      <c r="H59" s="69"/>
      <c r="I59" s="69">
        <v>-300</v>
      </c>
      <c r="J59" s="69"/>
      <c r="K59" s="69">
        <v>-300</v>
      </c>
      <c r="N59"/>
    </row>
    <row r="60" spans="1:14" x14ac:dyDescent="0.25">
      <c r="A60" s="67"/>
      <c r="B60" s="68" t="s">
        <v>361</v>
      </c>
      <c r="C60" s="69">
        <v>13200</v>
      </c>
      <c r="D60" s="69"/>
      <c r="E60" s="69">
        <v>13200</v>
      </c>
      <c r="F60" s="69"/>
      <c r="G60" s="69">
        <v>13200</v>
      </c>
      <c r="H60" s="69"/>
      <c r="I60" s="69">
        <v>13200</v>
      </c>
      <c r="J60" s="69"/>
      <c r="K60" s="69">
        <v>13200</v>
      </c>
    </row>
    <row r="61" spans="1:14" x14ac:dyDescent="0.25">
      <c r="A61" s="67"/>
      <c r="B61" s="68" t="s">
        <v>362</v>
      </c>
      <c r="C61" s="69">
        <v>-4320</v>
      </c>
      <c r="D61" s="69"/>
      <c r="E61" s="69">
        <v>-4320</v>
      </c>
      <c r="F61" s="69"/>
      <c r="G61" s="69">
        <v>-4320</v>
      </c>
      <c r="H61" s="69"/>
      <c r="I61" s="69">
        <v>-4320</v>
      </c>
      <c r="J61" s="69"/>
      <c r="K61" s="69">
        <v>-4320</v>
      </c>
      <c r="N61"/>
    </row>
    <row r="62" spans="1:14" x14ac:dyDescent="0.25">
      <c r="A62" s="67"/>
      <c r="B62" s="68" t="s">
        <v>363</v>
      </c>
      <c r="C62" s="69">
        <v>-45441.074000000001</v>
      </c>
      <c r="D62" s="69"/>
      <c r="E62" s="69">
        <v>-38603.161999999997</v>
      </c>
      <c r="F62" s="69"/>
      <c r="G62" s="69">
        <v>-44335.440999999999</v>
      </c>
      <c r="H62" s="69"/>
      <c r="I62" s="69">
        <v>-51949.885999999999</v>
      </c>
      <c r="J62" s="69"/>
      <c r="K62" s="69">
        <v>-61119.487000000001</v>
      </c>
      <c r="N62"/>
    </row>
    <row r="63" spans="1:14" x14ac:dyDescent="0.25">
      <c r="A63" s="67" t="s">
        <v>364</v>
      </c>
      <c r="B63" s="68"/>
      <c r="C63" s="69">
        <v>-36861.074000000001</v>
      </c>
      <c r="D63" s="69"/>
      <c r="E63" s="69">
        <v>-30023.161999999997</v>
      </c>
      <c r="F63" s="69"/>
      <c r="G63" s="69">
        <v>-35755.440999999999</v>
      </c>
      <c r="H63" s="69"/>
      <c r="I63" s="69">
        <v>-43369.885999999999</v>
      </c>
      <c r="J63" s="69"/>
      <c r="K63" s="69">
        <v>-52539.487000000001</v>
      </c>
      <c r="N63"/>
    </row>
    <row r="64" spans="1:14" x14ac:dyDescent="0.25">
      <c r="A64" s="67" t="s">
        <v>365</v>
      </c>
      <c r="B64" s="68"/>
      <c r="C64" s="69">
        <v>4495.0809999999692</v>
      </c>
      <c r="D64" s="69"/>
      <c r="E64" s="69">
        <v>-2465.5379999999641</v>
      </c>
      <c r="F64" s="69"/>
      <c r="G64" s="69">
        <v>-961.74599999997008</v>
      </c>
      <c r="H64" s="69"/>
      <c r="I64" s="69">
        <v>-7858.1850000000413</v>
      </c>
      <c r="J64" s="69"/>
      <c r="K64" s="69">
        <v>-21502.735000000015</v>
      </c>
    </row>
    <row r="65" spans="1:11" x14ac:dyDescent="0.25">
      <c r="A65" s="67" t="s">
        <v>366</v>
      </c>
      <c r="B65" s="68"/>
      <c r="C65" s="69"/>
      <c r="D65" s="69"/>
      <c r="E65" s="69"/>
      <c r="F65" s="69"/>
      <c r="G65" s="69"/>
      <c r="H65" s="69"/>
      <c r="I65" s="69"/>
      <c r="J65" s="69"/>
      <c r="K65" s="69"/>
    </row>
    <row r="66" spans="1:11" x14ac:dyDescent="0.25">
      <c r="A66" s="67" t="s">
        <v>367</v>
      </c>
      <c r="B66" s="68"/>
      <c r="C66" s="69">
        <v>12211.796000000009</v>
      </c>
      <c r="D66" s="69"/>
      <c r="E66" s="69">
        <v>14677.333999999973</v>
      </c>
      <c r="F66" s="69"/>
      <c r="G66" s="69">
        <v>15639.079999999944</v>
      </c>
      <c r="H66" s="69"/>
      <c r="I66" s="69">
        <v>23497.264999999985</v>
      </c>
      <c r="J66" s="69"/>
      <c r="K66" s="69">
        <v>45000</v>
      </c>
    </row>
    <row r="67" spans="1:11" x14ac:dyDescent="0.25">
      <c r="A67" s="67" t="s">
        <v>368</v>
      </c>
      <c r="B67" s="68"/>
      <c r="C67" s="69">
        <v>16706.876999999979</v>
      </c>
      <c r="D67" s="69"/>
      <c r="E67" s="69">
        <v>12211.796000000009</v>
      </c>
      <c r="F67" s="69"/>
      <c r="G67" s="69">
        <v>14677.333999999973</v>
      </c>
      <c r="H67" s="69"/>
      <c r="I67" s="69">
        <v>15639.079999999944</v>
      </c>
      <c r="J67" s="69"/>
      <c r="K67" s="69">
        <v>23497.264999999985</v>
      </c>
    </row>
    <row r="68" spans="1:11" x14ac:dyDescent="0.25">
      <c r="A68" s="9"/>
      <c r="B68" s="9"/>
      <c r="C68" s="9"/>
      <c r="D68" s="9"/>
      <c r="E68" s="9"/>
      <c r="F68" s="9"/>
      <c r="G68" s="9"/>
      <c r="H68" s="9"/>
      <c r="I68" s="9"/>
      <c r="J68" s="9"/>
      <c r="K68" s="9"/>
    </row>
    <row r="69" spans="1:11" x14ac:dyDescent="0.25">
      <c r="A69" s="9"/>
      <c r="B69" s="9"/>
      <c r="C69" s="9"/>
      <c r="D69" s="9"/>
      <c r="E69" s="9"/>
      <c r="F69" s="9"/>
      <c r="G69" s="9"/>
      <c r="H69" s="9"/>
      <c r="I69" s="9"/>
      <c r="J69" s="9"/>
      <c r="K69" s="9"/>
    </row>
    <row r="70" spans="1:11" x14ac:dyDescent="0.25">
      <c r="A70" s="9"/>
      <c r="B70" s="9"/>
      <c r="C70" s="9"/>
      <c r="D70" s="9"/>
      <c r="E70" s="9"/>
      <c r="F70" s="9"/>
      <c r="G70" s="9"/>
      <c r="H70" s="9"/>
      <c r="I70" s="9"/>
      <c r="J70" s="9"/>
      <c r="K70" s="9"/>
    </row>
    <row r="71" spans="1:11" x14ac:dyDescent="0.25">
      <c r="A71" s="9"/>
      <c r="B71" s="9"/>
      <c r="C71" s="9"/>
      <c r="D71" s="9"/>
      <c r="E71" s="9"/>
      <c r="F71" s="9"/>
      <c r="G71" s="9"/>
      <c r="H71" s="9"/>
      <c r="I71" s="9"/>
      <c r="J71" s="9"/>
      <c r="K71" s="9"/>
    </row>
    <row r="72" spans="1:11" x14ac:dyDescent="0.25">
      <c r="A72" s="9"/>
      <c r="B72" s="9"/>
      <c r="C72" s="9"/>
      <c r="D72" s="9"/>
      <c r="E72" s="9"/>
      <c r="F72" s="9"/>
      <c r="G72" s="9"/>
      <c r="H72" s="9"/>
      <c r="I72" s="9"/>
      <c r="J72" s="9"/>
      <c r="K72" s="9"/>
    </row>
    <row r="73" spans="1:11" x14ac:dyDescent="0.25">
      <c r="A73" s="9"/>
      <c r="B73" s="9"/>
      <c r="C73" s="9"/>
      <c r="D73" s="9"/>
      <c r="E73" s="9"/>
      <c r="F73" s="9"/>
      <c r="G73" s="9"/>
      <c r="H73" s="9"/>
      <c r="I73" s="9"/>
      <c r="J73" s="9"/>
      <c r="K73" s="9"/>
    </row>
    <row r="74" spans="1:11" x14ac:dyDescent="0.25">
      <c r="A74" s="9"/>
      <c r="B74" s="9"/>
      <c r="C74" s="9"/>
      <c r="D74" s="9"/>
      <c r="E74" s="9"/>
      <c r="F74" s="9"/>
      <c r="G74" s="9"/>
      <c r="H74" s="9"/>
      <c r="I74" s="9"/>
      <c r="J74" s="9"/>
      <c r="K74" s="9"/>
    </row>
    <row r="75" spans="1:11" x14ac:dyDescent="0.25">
      <c r="A75" s="9"/>
      <c r="B75" s="9"/>
      <c r="C75" s="9"/>
      <c r="D75" s="9"/>
      <c r="E75" s="9"/>
      <c r="F75" s="9"/>
      <c r="G75" s="9"/>
      <c r="H75" s="9"/>
      <c r="I75" s="9"/>
      <c r="J75" s="9"/>
      <c r="K75" s="9"/>
    </row>
    <row r="76" spans="1:11" x14ac:dyDescent="0.25">
      <c r="A76" s="9"/>
      <c r="B76" s="9"/>
      <c r="C76" s="9"/>
      <c r="D76" s="9"/>
      <c r="E76" s="9"/>
      <c r="F76" s="9"/>
      <c r="G76" s="9"/>
      <c r="H76" s="9"/>
      <c r="I76" s="9"/>
      <c r="J76" s="9"/>
      <c r="K76" s="9"/>
    </row>
    <row r="77" spans="1:11" x14ac:dyDescent="0.25">
      <c r="A77" s="9"/>
      <c r="B77" s="9"/>
      <c r="C77" s="9"/>
      <c r="D77" s="9"/>
      <c r="E77" s="9"/>
      <c r="F77" s="9"/>
      <c r="G77" s="9"/>
      <c r="H77" s="9"/>
      <c r="I77" s="9"/>
      <c r="J77" s="9"/>
      <c r="K77" s="9"/>
    </row>
    <row r="78" spans="1:11" x14ac:dyDescent="0.25">
      <c r="A78" s="9"/>
      <c r="B78" s="9"/>
      <c r="C78" s="9"/>
      <c r="D78" s="9"/>
      <c r="E78" s="9"/>
      <c r="F78" s="9"/>
      <c r="G78" s="9"/>
      <c r="H78" s="9"/>
      <c r="I78" s="9"/>
      <c r="J78" s="9"/>
      <c r="K78" s="9"/>
    </row>
    <row r="79" spans="1:11" x14ac:dyDescent="0.25">
      <c r="A79" s="9"/>
      <c r="B79" s="9"/>
      <c r="C79" s="9"/>
      <c r="D79" s="9"/>
      <c r="E79" s="9"/>
      <c r="F79" s="9"/>
      <c r="G79" s="9"/>
      <c r="H79" s="9"/>
      <c r="I79" s="9"/>
      <c r="J79" s="9"/>
      <c r="K79" s="9"/>
    </row>
    <row r="80" spans="1:11" x14ac:dyDescent="0.25">
      <c r="A80" s="9"/>
      <c r="B80" s="9"/>
      <c r="C80" s="9"/>
      <c r="D80" s="9"/>
      <c r="E80" s="9"/>
      <c r="F80" s="9"/>
      <c r="G80" s="9"/>
      <c r="H80" s="9"/>
      <c r="I80" s="9"/>
      <c r="J80" s="9"/>
      <c r="K80" s="9"/>
    </row>
  </sheetData>
  <mergeCells count="5">
    <mergeCell ref="A1:K1"/>
    <mergeCell ref="A2:K2"/>
    <mergeCell ref="A3:K3"/>
    <mergeCell ref="A18:K18"/>
    <mergeCell ref="A43:K4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28"/>
  <sheetViews>
    <sheetView topLeftCell="C1" workbookViewId="0">
      <selection activeCell="N1" sqref="N1"/>
    </sheetView>
  </sheetViews>
  <sheetFormatPr defaultColWidth="11.42578125" defaultRowHeight="15" x14ac:dyDescent="0.25"/>
  <cols>
    <col min="1" max="1" width="61.28515625" customWidth="1"/>
    <col min="2" max="3" width="9.7109375" style="95" customWidth="1"/>
    <col min="4" max="4" width="9.7109375" customWidth="1"/>
    <col min="14" max="14" width="11.42578125" customWidth="1"/>
  </cols>
  <sheetData>
    <row r="1" spans="1:52" x14ac:dyDescent="0.25">
      <c r="A1" s="94"/>
    </row>
    <row r="2" spans="1:52" s="96" customFormat="1" ht="18.75" x14ac:dyDescent="0.3">
      <c r="A2" s="449" t="s">
        <v>369</v>
      </c>
      <c r="B2" s="449"/>
      <c r="C2" s="449"/>
      <c r="D2" s="449"/>
    </row>
    <row r="3" spans="1:52" s="96" customFormat="1" ht="18.75" x14ac:dyDescent="0.3">
      <c r="A3" s="449" t="s">
        <v>370</v>
      </c>
      <c r="B3" s="449"/>
      <c r="C3" s="449"/>
      <c r="D3" s="449"/>
    </row>
    <row r="4" spans="1:52" s="96" customFormat="1" ht="18" x14ac:dyDescent="0.25">
      <c r="A4" s="450" t="s">
        <v>371</v>
      </c>
      <c r="B4" s="450"/>
      <c r="C4" s="450"/>
      <c r="D4" s="450"/>
    </row>
    <row r="5" spans="1:52" ht="15.75" x14ac:dyDescent="0.25">
      <c r="A5" s="451"/>
      <c r="B5" s="451"/>
      <c r="C5" s="451"/>
      <c r="D5" s="451"/>
    </row>
    <row r="6" spans="1:52" s="99" customFormat="1" ht="15.75" thickBot="1" x14ac:dyDescent="0.3">
      <c r="A6" s="97" t="s">
        <v>372</v>
      </c>
      <c r="B6" s="98">
        <v>2021</v>
      </c>
      <c r="C6" s="98">
        <v>2020</v>
      </c>
      <c r="D6" s="98">
        <v>2019</v>
      </c>
      <c r="AY6"/>
      <c r="AZ6" s="100"/>
    </row>
    <row r="7" spans="1:52" ht="15.75" thickBot="1" x14ac:dyDescent="0.3">
      <c r="A7" s="101" t="s">
        <v>163</v>
      </c>
      <c r="B7" s="102">
        <v>692.86486500000001</v>
      </c>
      <c r="C7" s="102">
        <v>701.81081099999994</v>
      </c>
      <c r="D7" s="102">
        <v>675.70270300000004</v>
      </c>
      <c r="AZ7" s="103"/>
    </row>
    <row r="8" spans="1:52" x14ac:dyDescent="0.25">
      <c r="A8" s="101" t="s">
        <v>164</v>
      </c>
      <c r="B8" s="102">
        <v>295.378378</v>
      </c>
      <c r="C8" s="102">
        <v>272.59459500000003</v>
      </c>
      <c r="D8" s="102">
        <v>289.97297300000002</v>
      </c>
    </row>
    <row r="9" spans="1:52" s="106" customFormat="1" x14ac:dyDescent="0.25">
      <c r="A9" s="104" t="s">
        <v>373</v>
      </c>
      <c r="B9" s="105">
        <v>397.48648700000001</v>
      </c>
      <c r="C9" s="105">
        <v>429.21621599999992</v>
      </c>
      <c r="D9" s="105">
        <v>385.72973000000002</v>
      </c>
    </row>
    <row r="10" spans="1:52" x14ac:dyDescent="0.25">
      <c r="A10" s="101" t="s">
        <v>374</v>
      </c>
      <c r="B10" s="102">
        <v>37.378377999999998</v>
      </c>
      <c r="C10" s="102">
        <v>25.837838000000001</v>
      </c>
      <c r="D10" s="102">
        <v>30.648648999999999</v>
      </c>
    </row>
    <row r="11" spans="1:52" s="106" customFormat="1" x14ac:dyDescent="0.25">
      <c r="A11" s="104" t="s">
        <v>375</v>
      </c>
      <c r="B11" s="105">
        <v>360.10810900000001</v>
      </c>
      <c r="C11" s="105">
        <v>403.37837799999994</v>
      </c>
      <c r="D11" s="105">
        <v>355.08108100000004</v>
      </c>
    </row>
    <row r="12" spans="1:52" x14ac:dyDescent="0.25">
      <c r="A12" s="101" t="s">
        <v>376</v>
      </c>
      <c r="B12" s="102">
        <v>317.40540499999997</v>
      </c>
      <c r="C12" s="102">
        <v>345</v>
      </c>
      <c r="D12" s="102">
        <v>335.378378</v>
      </c>
    </row>
    <row r="13" spans="1:52" ht="30" x14ac:dyDescent="0.25">
      <c r="A13" s="101" t="s">
        <v>377</v>
      </c>
      <c r="B13" s="102">
        <v>37.864865000000002</v>
      </c>
      <c r="C13" s="102">
        <v>103.837838</v>
      </c>
      <c r="D13" s="102">
        <v>116.189189</v>
      </c>
    </row>
    <row r="14" spans="1:52" x14ac:dyDescent="0.25">
      <c r="A14" s="101" t="s">
        <v>378</v>
      </c>
      <c r="B14" s="102">
        <v>17.648648999999999</v>
      </c>
      <c r="C14" s="102">
        <v>5.4864860000000002</v>
      </c>
      <c r="D14" s="102">
        <v>6.5405410000000002</v>
      </c>
    </row>
    <row r="15" spans="1:52" x14ac:dyDescent="0.25">
      <c r="A15" s="101" t="s">
        <v>379</v>
      </c>
      <c r="B15" s="102">
        <v>12.297297</v>
      </c>
      <c r="C15" s="102">
        <v>4.4324320000000004</v>
      </c>
      <c r="D15" s="102">
        <v>16.72973</v>
      </c>
    </row>
    <row r="16" spans="1:52" x14ac:dyDescent="0.25">
      <c r="A16" s="101" t="s">
        <v>380</v>
      </c>
      <c r="B16" s="102">
        <v>28.459458999999999</v>
      </c>
      <c r="C16" s="102">
        <v>18.081081000000001</v>
      </c>
      <c r="D16" s="102">
        <v>2.9189189999999998</v>
      </c>
    </row>
    <row r="17" spans="1:4" s="106" customFormat="1" x14ac:dyDescent="0.25">
      <c r="A17" s="104" t="s">
        <v>381</v>
      </c>
      <c r="B17" s="105">
        <v>413.67567499999996</v>
      </c>
      <c r="C17" s="105">
        <v>476.83783700000004</v>
      </c>
      <c r="D17" s="105">
        <v>477.75675700000005</v>
      </c>
    </row>
    <row r="18" spans="1:4" x14ac:dyDescent="0.25">
      <c r="A18" s="101" t="s">
        <v>382</v>
      </c>
      <c r="B18" s="102">
        <v>320.91891900000002</v>
      </c>
      <c r="C18" s="102">
        <v>359.27026999999998</v>
      </c>
      <c r="D18" s="102">
        <v>338.16216200000002</v>
      </c>
    </row>
    <row r="19" spans="1:4" x14ac:dyDescent="0.25">
      <c r="A19" s="101" t="s">
        <v>383</v>
      </c>
      <c r="B19" s="102">
        <v>427.78378400000003</v>
      </c>
      <c r="C19" s="102">
        <v>510.48648600000001</v>
      </c>
      <c r="D19" s="102">
        <v>403.86486500000001</v>
      </c>
    </row>
    <row r="20" spans="1:4" x14ac:dyDescent="0.25">
      <c r="A20" s="101" t="s">
        <v>384</v>
      </c>
      <c r="B20" s="102">
        <v>33.945945999999999</v>
      </c>
      <c r="C20" s="102">
        <v>156.10810799999999</v>
      </c>
      <c r="D20" s="102">
        <v>3</v>
      </c>
    </row>
    <row r="21" spans="1:4" x14ac:dyDescent="0.25">
      <c r="A21" s="101" t="s">
        <v>385</v>
      </c>
      <c r="B21" s="102">
        <v>13.081080999999999</v>
      </c>
      <c r="C21" s="102">
        <v>19.189188999999999</v>
      </c>
      <c r="D21" s="102">
        <v>3.594595</v>
      </c>
    </row>
    <row r="22" spans="1:4" s="106" customFormat="1" x14ac:dyDescent="0.25">
      <c r="A22" s="104" t="s">
        <v>386</v>
      </c>
      <c r="B22" s="105">
        <v>795.72973000000013</v>
      </c>
      <c r="C22" s="105">
        <v>1045.0540529999998</v>
      </c>
      <c r="D22" s="105">
        <v>748.62162200000012</v>
      </c>
    </row>
    <row r="23" spans="1:4" s="106" customFormat="1" x14ac:dyDescent="0.25">
      <c r="A23" s="104" t="s">
        <v>170</v>
      </c>
      <c r="B23" s="105">
        <v>-21.945946000000163</v>
      </c>
      <c r="C23" s="105">
        <v>-164.83783799999992</v>
      </c>
      <c r="D23" s="105">
        <v>84.216216000000031</v>
      </c>
    </row>
    <row r="24" spans="1:4" s="106" customFormat="1" x14ac:dyDescent="0.25">
      <c r="A24" s="104" t="s">
        <v>387</v>
      </c>
      <c r="B24" s="105">
        <v>14.756757</v>
      </c>
      <c r="C24" s="105">
        <v>18.243243</v>
      </c>
      <c r="D24" s="105">
        <v>38.513514000000001</v>
      </c>
    </row>
    <row r="25" spans="1:4" s="106" customFormat="1" x14ac:dyDescent="0.25">
      <c r="A25" s="104" t="s">
        <v>217</v>
      </c>
      <c r="B25" s="105">
        <v>-36.702703000000163</v>
      </c>
      <c r="C25" s="105">
        <v>-183.08108099999993</v>
      </c>
      <c r="D25" s="105">
        <v>45.702702000000031</v>
      </c>
    </row>
    <row r="26" spans="1:4" x14ac:dyDescent="0.25">
      <c r="A26" s="107"/>
      <c r="B26" s="108"/>
      <c r="C26" s="108"/>
      <c r="D26" s="107"/>
    </row>
    <row r="27" spans="1:4" x14ac:dyDescent="0.25">
      <c r="D27" s="95"/>
    </row>
    <row r="28" spans="1:4" x14ac:dyDescent="0.25">
      <c r="B28" s="109" t="s">
        <v>388</v>
      </c>
    </row>
  </sheetData>
  <mergeCells count="4">
    <mergeCell ref="A2:D2"/>
    <mergeCell ref="A3:D3"/>
    <mergeCell ref="A4:D4"/>
    <mergeCell ref="A5:D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V61"/>
  <sheetViews>
    <sheetView topLeftCell="D1" workbookViewId="0">
      <selection activeCell="N1" sqref="N1"/>
    </sheetView>
  </sheetViews>
  <sheetFormatPr defaultColWidth="9.28515625" defaultRowHeight="12.75" x14ac:dyDescent="0.2"/>
  <cols>
    <col min="1" max="1" width="73.140625" style="111" customWidth="1"/>
    <col min="2" max="2" width="11.7109375" style="127" customWidth="1"/>
    <col min="3" max="3" width="12" style="127" customWidth="1"/>
    <col min="4" max="13" width="9.28515625" style="111"/>
    <col min="14" max="14" width="11.42578125" style="111" customWidth="1"/>
    <col min="15" max="16384" width="9.28515625" style="111"/>
  </cols>
  <sheetData>
    <row r="1" spans="1:854" s="106" customFormat="1" ht="15.75" x14ac:dyDescent="0.25">
      <c r="A1" s="110"/>
      <c r="N1"/>
    </row>
    <row r="2" spans="1:854" ht="18" x14ac:dyDescent="0.25">
      <c r="A2" s="452" t="s">
        <v>369</v>
      </c>
      <c r="B2" s="452"/>
      <c r="C2" s="452"/>
    </row>
    <row r="3" spans="1:854" ht="15.75" x14ac:dyDescent="0.25">
      <c r="A3" s="453" t="s">
        <v>389</v>
      </c>
      <c r="B3" s="453"/>
      <c r="C3" s="453"/>
    </row>
    <row r="4" spans="1:854" ht="15.75" x14ac:dyDescent="0.25">
      <c r="A4" s="454"/>
      <c r="B4" s="454"/>
      <c r="C4" s="454"/>
    </row>
    <row r="5" spans="1:854" x14ac:dyDescent="0.2">
      <c r="A5" s="112" t="s">
        <v>390</v>
      </c>
      <c r="B5" s="113" t="s">
        <v>391</v>
      </c>
      <c r="C5" s="113" t="s">
        <v>392</v>
      </c>
    </row>
    <row r="6" spans="1:854" s="116" customFormat="1" x14ac:dyDescent="0.2">
      <c r="A6" s="114" t="s">
        <v>393</v>
      </c>
      <c r="B6" s="115"/>
      <c r="C6" s="115"/>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1"/>
      <c r="JR6" s="111"/>
      <c r="JS6" s="111"/>
      <c r="JT6" s="111"/>
      <c r="JU6" s="111"/>
      <c r="JV6" s="111"/>
      <c r="JW6" s="111"/>
      <c r="JX6" s="111"/>
      <c r="JY6" s="111"/>
      <c r="JZ6" s="111"/>
      <c r="KA6" s="111"/>
      <c r="KB6" s="111"/>
      <c r="KC6" s="111"/>
      <c r="KD6" s="111"/>
      <c r="KE6" s="111"/>
      <c r="KF6" s="111"/>
      <c r="KG6" s="111"/>
      <c r="KH6" s="111"/>
      <c r="KI6" s="111"/>
      <c r="KJ6" s="111"/>
      <c r="KK6" s="111"/>
      <c r="KL6" s="111"/>
      <c r="KM6" s="111"/>
      <c r="KN6" s="111"/>
      <c r="KO6" s="111"/>
      <c r="KP6" s="111"/>
      <c r="KQ6" s="111"/>
      <c r="KR6" s="111"/>
      <c r="KS6" s="111"/>
      <c r="KT6" s="111"/>
      <c r="KU6" s="111"/>
      <c r="KV6" s="111"/>
      <c r="KW6" s="111"/>
      <c r="KX6" s="111"/>
      <c r="KY6" s="111"/>
      <c r="KZ6" s="111"/>
      <c r="LA6" s="111"/>
      <c r="LB6" s="111"/>
      <c r="LC6" s="111"/>
      <c r="LD6" s="111"/>
      <c r="LE6" s="111"/>
      <c r="LF6" s="111"/>
      <c r="LG6" s="111"/>
      <c r="LH6" s="111"/>
      <c r="LI6" s="111"/>
      <c r="LJ6" s="111"/>
      <c r="LK6" s="111"/>
      <c r="LL6" s="111"/>
      <c r="LM6" s="111"/>
      <c r="LN6" s="111"/>
      <c r="LO6" s="111"/>
      <c r="LP6" s="111"/>
      <c r="LQ6" s="111"/>
      <c r="LR6" s="111"/>
      <c r="LS6" s="111"/>
      <c r="LT6" s="111"/>
      <c r="LU6" s="111"/>
      <c r="LV6" s="111"/>
      <c r="LW6" s="111"/>
      <c r="LX6" s="111"/>
      <c r="LY6" s="111"/>
      <c r="LZ6" s="111"/>
      <c r="MA6" s="111"/>
      <c r="MB6" s="111"/>
      <c r="MC6" s="111"/>
      <c r="MD6" s="111"/>
      <c r="ME6" s="111"/>
      <c r="MF6" s="111"/>
      <c r="MG6" s="111"/>
      <c r="MH6" s="111"/>
      <c r="MI6" s="111"/>
      <c r="MJ6" s="111"/>
      <c r="MK6" s="111"/>
      <c r="ML6" s="111"/>
      <c r="MM6" s="111"/>
      <c r="MN6" s="111"/>
      <c r="MO6" s="111"/>
      <c r="MP6" s="111"/>
      <c r="MQ6" s="111"/>
      <c r="MR6" s="111"/>
      <c r="MS6" s="111"/>
      <c r="MT6" s="111"/>
      <c r="MU6" s="111"/>
      <c r="MV6" s="111"/>
      <c r="MW6" s="111"/>
      <c r="MX6" s="111"/>
      <c r="MY6" s="111"/>
      <c r="MZ6" s="111"/>
      <c r="NA6" s="111"/>
      <c r="NB6" s="111"/>
      <c r="NC6" s="111"/>
      <c r="ND6" s="111"/>
      <c r="NE6" s="111"/>
      <c r="NF6" s="111"/>
      <c r="NG6" s="111"/>
      <c r="NH6" s="111"/>
      <c r="NI6" s="111"/>
      <c r="NJ6" s="111"/>
      <c r="NK6" s="111"/>
      <c r="NL6" s="111"/>
      <c r="NM6" s="111"/>
      <c r="NN6" s="111"/>
      <c r="NO6" s="111"/>
      <c r="NP6" s="111"/>
      <c r="NQ6" s="111"/>
      <c r="NR6" s="111"/>
      <c r="NS6" s="111"/>
      <c r="NT6" s="111"/>
      <c r="NU6" s="111"/>
      <c r="NV6" s="111"/>
      <c r="NW6" s="111"/>
      <c r="NX6" s="111"/>
      <c r="NY6" s="111"/>
      <c r="NZ6" s="111"/>
      <c r="OA6" s="111"/>
      <c r="OB6" s="111"/>
      <c r="OC6" s="111"/>
      <c r="OD6" s="111"/>
      <c r="OE6" s="111"/>
      <c r="OF6" s="111"/>
      <c r="OG6" s="111"/>
      <c r="OH6" s="111"/>
      <c r="OI6" s="111"/>
      <c r="OJ6" s="111"/>
      <c r="OK6" s="111"/>
      <c r="OL6" s="111"/>
      <c r="OM6" s="111"/>
      <c r="ON6" s="111"/>
      <c r="OO6" s="111"/>
      <c r="OP6" s="111"/>
      <c r="OQ6" s="111"/>
      <c r="OR6" s="111"/>
      <c r="OS6" s="111"/>
      <c r="OT6" s="111"/>
      <c r="OU6" s="111"/>
      <c r="OV6" s="111"/>
      <c r="OW6" s="111"/>
      <c r="OX6" s="111"/>
      <c r="OY6" s="111"/>
      <c r="OZ6" s="111"/>
      <c r="PA6" s="111"/>
      <c r="PB6" s="111"/>
      <c r="PC6" s="111"/>
      <c r="PD6" s="111"/>
      <c r="PE6" s="111"/>
      <c r="PF6" s="111"/>
      <c r="PG6" s="111"/>
      <c r="PH6" s="111"/>
      <c r="PI6" s="111"/>
      <c r="PJ6" s="111"/>
      <c r="PK6" s="111"/>
      <c r="PL6" s="111"/>
      <c r="PM6" s="111"/>
      <c r="PN6" s="111"/>
      <c r="PO6" s="111"/>
      <c r="PP6" s="111"/>
      <c r="PQ6" s="111"/>
      <c r="PR6" s="111"/>
      <c r="PS6" s="111"/>
      <c r="PT6" s="111"/>
      <c r="PU6" s="111"/>
      <c r="PV6" s="111"/>
      <c r="PW6" s="111"/>
      <c r="PX6" s="111"/>
      <c r="PY6" s="111"/>
      <c r="PZ6" s="111"/>
      <c r="QA6" s="111"/>
      <c r="QB6" s="111"/>
      <c r="QC6" s="111"/>
      <c r="QD6" s="111"/>
      <c r="QE6" s="111"/>
      <c r="QF6" s="111"/>
      <c r="QG6" s="111"/>
      <c r="QH6" s="111"/>
      <c r="QI6" s="111"/>
      <c r="QJ6" s="111"/>
      <c r="QK6" s="111"/>
      <c r="QL6" s="111"/>
      <c r="QM6" s="111"/>
      <c r="QN6" s="111"/>
      <c r="QO6" s="111"/>
      <c r="QP6" s="111"/>
      <c r="QQ6" s="111"/>
      <c r="QR6" s="111"/>
      <c r="QS6" s="111"/>
      <c r="QT6" s="111"/>
      <c r="QU6" s="111"/>
      <c r="QV6" s="111"/>
      <c r="QW6" s="111"/>
      <c r="QX6" s="111"/>
      <c r="QY6" s="111"/>
      <c r="QZ6" s="111"/>
      <c r="RA6" s="111"/>
      <c r="RB6" s="111"/>
      <c r="RC6" s="111"/>
      <c r="RD6" s="111"/>
      <c r="RE6" s="111"/>
      <c r="RF6" s="111"/>
      <c r="RG6" s="111"/>
      <c r="RH6" s="111"/>
      <c r="RI6" s="111"/>
      <c r="RJ6" s="111"/>
      <c r="RK6" s="111"/>
      <c r="RL6" s="111"/>
      <c r="RM6" s="111"/>
      <c r="RN6" s="111"/>
      <c r="RO6" s="111"/>
      <c r="RP6" s="111"/>
      <c r="RQ6" s="111"/>
      <c r="RR6" s="111"/>
      <c r="RS6" s="111"/>
      <c r="RT6" s="111"/>
      <c r="RU6" s="111"/>
      <c r="RV6" s="111"/>
      <c r="RW6" s="111"/>
      <c r="RX6" s="111"/>
      <c r="RY6" s="111"/>
      <c r="RZ6" s="111"/>
      <c r="SA6" s="111"/>
      <c r="SB6" s="111"/>
      <c r="SC6" s="111"/>
      <c r="SD6" s="111"/>
      <c r="SE6" s="111"/>
      <c r="SF6" s="111"/>
      <c r="SG6" s="111"/>
      <c r="SH6" s="111"/>
      <c r="SI6" s="111"/>
      <c r="SJ6" s="111"/>
      <c r="SK6" s="111"/>
      <c r="SL6" s="111"/>
      <c r="SM6" s="111"/>
      <c r="SN6" s="111"/>
      <c r="SO6" s="111"/>
      <c r="SP6" s="111"/>
      <c r="SQ6" s="111"/>
      <c r="SR6" s="111"/>
      <c r="SS6" s="111"/>
      <c r="ST6" s="111"/>
      <c r="SU6" s="111"/>
      <c r="SV6" s="111"/>
      <c r="SW6" s="111"/>
      <c r="SX6" s="111"/>
      <c r="SY6" s="111"/>
      <c r="SZ6" s="111"/>
      <c r="TA6" s="111"/>
      <c r="TB6" s="111"/>
      <c r="TC6" s="111"/>
      <c r="TD6" s="111"/>
      <c r="TE6" s="111"/>
      <c r="TF6" s="111"/>
      <c r="TG6" s="111"/>
      <c r="TH6" s="111"/>
      <c r="TI6" s="111"/>
      <c r="TJ6" s="111"/>
      <c r="TK6" s="111"/>
      <c r="TL6" s="111"/>
      <c r="TM6" s="111"/>
      <c r="TN6" s="111"/>
      <c r="TO6" s="111"/>
      <c r="TP6" s="111"/>
      <c r="TQ6" s="111"/>
      <c r="TR6" s="111"/>
      <c r="TS6" s="111"/>
      <c r="TT6" s="111"/>
      <c r="TU6" s="111"/>
      <c r="TV6" s="111"/>
      <c r="TW6" s="111"/>
      <c r="TX6" s="111"/>
      <c r="TY6" s="111"/>
      <c r="TZ6" s="111"/>
      <c r="UA6" s="111"/>
      <c r="UB6" s="111"/>
      <c r="UC6" s="111"/>
      <c r="UD6" s="111"/>
      <c r="UE6" s="111"/>
      <c r="UF6" s="111"/>
      <c r="UG6" s="111"/>
      <c r="UH6" s="111"/>
      <c r="UI6" s="111"/>
      <c r="UJ6" s="111"/>
      <c r="UK6" s="111"/>
      <c r="UL6" s="111"/>
      <c r="UM6" s="111"/>
      <c r="UN6" s="111"/>
      <c r="UO6" s="111"/>
      <c r="UP6" s="111"/>
      <c r="UQ6" s="111"/>
      <c r="UR6" s="111"/>
      <c r="US6" s="111"/>
      <c r="UT6" s="111"/>
      <c r="UU6" s="111"/>
      <c r="UV6" s="111"/>
      <c r="UW6" s="111"/>
      <c r="UX6" s="111"/>
      <c r="UY6" s="111"/>
      <c r="UZ6" s="111"/>
      <c r="VA6" s="111"/>
      <c r="VB6" s="111"/>
      <c r="VC6" s="111"/>
      <c r="VD6" s="111"/>
      <c r="VE6" s="111"/>
      <c r="VF6" s="111"/>
      <c r="VG6" s="111"/>
      <c r="VH6" s="111"/>
      <c r="VI6" s="111"/>
      <c r="VJ6" s="111"/>
      <c r="VK6" s="111"/>
      <c r="VL6" s="111"/>
      <c r="VM6" s="111"/>
      <c r="VN6" s="111"/>
      <c r="VO6" s="111"/>
      <c r="VP6" s="111"/>
      <c r="VQ6" s="111"/>
      <c r="VR6" s="111"/>
      <c r="VS6" s="111"/>
      <c r="VT6" s="111"/>
      <c r="VU6" s="111"/>
      <c r="VV6" s="111"/>
      <c r="VW6" s="111"/>
      <c r="VX6" s="111"/>
      <c r="VY6" s="111"/>
      <c r="VZ6" s="111"/>
      <c r="WA6" s="111"/>
      <c r="WB6" s="111"/>
      <c r="WC6" s="111"/>
      <c r="WD6" s="111"/>
      <c r="WE6" s="111"/>
      <c r="WF6" s="111"/>
      <c r="WG6" s="111"/>
      <c r="WH6" s="111"/>
      <c r="WI6" s="111"/>
      <c r="WJ6" s="111"/>
      <c r="WK6" s="111"/>
      <c r="WL6" s="111"/>
      <c r="WM6" s="111"/>
      <c r="WN6" s="111"/>
      <c r="WO6" s="111"/>
      <c r="WP6" s="111"/>
      <c r="WQ6" s="111"/>
      <c r="WR6" s="111"/>
      <c r="WS6" s="111"/>
      <c r="WT6" s="111"/>
      <c r="WU6" s="111"/>
      <c r="WV6" s="111"/>
      <c r="WW6" s="111"/>
      <c r="WX6" s="111"/>
      <c r="WY6" s="111"/>
      <c r="WZ6" s="111"/>
      <c r="XA6" s="111"/>
      <c r="XB6" s="111"/>
      <c r="XC6" s="111"/>
      <c r="XD6" s="111"/>
      <c r="XE6" s="111"/>
      <c r="XF6" s="111"/>
      <c r="XG6" s="111"/>
      <c r="XH6" s="111"/>
      <c r="XI6" s="111"/>
      <c r="XJ6" s="111"/>
      <c r="XK6" s="111"/>
      <c r="XL6" s="111"/>
      <c r="XM6" s="111"/>
      <c r="XN6" s="111"/>
      <c r="XO6" s="111"/>
      <c r="XP6" s="111"/>
      <c r="XQ6" s="111"/>
      <c r="XR6" s="111"/>
      <c r="XS6" s="111"/>
      <c r="XT6" s="111"/>
      <c r="XU6" s="111"/>
      <c r="XV6" s="111"/>
      <c r="XW6" s="111"/>
      <c r="XX6" s="111"/>
      <c r="XY6" s="111"/>
      <c r="XZ6" s="111"/>
      <c r="YA6" s="111"/>
      <c r="YB6" s="111"/>
      <c r="YC6" s="111"/>
      <c r="YD6" s="111"/>
      <c r="YE6" s="111"/>
      <c r="YF6" s="111"/>
      <c r="YG6" s="111"/>
      <c r="YH6" s="111"/>
      <c r="YI6" s="111"/>
      <c r="YJ6" s="111"/>
      <c r="YK6" s="111"/>
      <c r="YL6" s="111"/>
      <c r="YM6" s="111"/>
      <c r="YN6" s="111"/>
      <c r="YO6" s="111"/>
      <c r="YP6" s="111"/>
      <c r="YQ6" s="111"/>
      <c r="YR6" s="111"/>
      <c r="YS6" s="111"/>
      <c r="YT6" s="111"/>
      <c r="YU6" s="111"/>
      <c r="YV6" s="111"/>
      <c r="YW6" s="111"/>
      <c r="YX6" s="111"/>
      <c r="YY6" s="111"/>
      <c r="YZ6" s="111"/>
      <c r="ZA6" s="111"/>
      <c r="ZB6" s="111"/>
      <c r="ZC6" s="111"/>
      <c r="ZD6" s="111"/>
      <c r="ZE6" s="111"/>
      <c r="ZF6" s="111"/>
      <c r="ZG6" s="111"/>
      <c r="ZH6" s="111"/>
      <c r="ZI6" s="111"/>
      <c r="ZJ6" s="111"/>
      <c r="ZK6" s="111"/>
      <c r="ZL6" s="111"/>
      <c r="ZM6" s="111"/>
      <c r="ZN6" s="111"/>
      <c r="ZO6" s="111"/>
      <c r="ZP6" s="111"/>
      <c r="ZQ6" s="111"/>
      <c r="ZR6" s="111"/>
      <c r="ZS6" s="111"/>
      <c r="ZT6" s="111"/>
      <c r="ZU6" s="111"/>
      <c r="ZV6" s="111"/>
      <c r="ZW6" s="111"/>
      <c r="ZX6" s="111"/>
      <c r="ZY6" s="111"/>
      <c r="ZZ6" s="111"/>
      <c r="AAA6" s="111"/>
      <c r="AAB6" s="111"/>
      <c r="AAC6" s="111"/>
      <c r="AAD6" s="111"/>
      <c r="AAE6" s="111"/>
      <c r="AAF6" s="111"/>
      <c r="AAG6" s="111"/>
      <c r="AAH6" s="111"/>
      <c r="AAI6" s="111"/>
      <c r="AAJ6" s="111"/>
      <c r="AAK6" s="111"/>
      <c r="AAL6" s="111"/>
      <c r="AAM6" s="111"/>
      <c r="AAN6" s="111"/>
      <c r="AAO6" s="111"/>
      <c r="AAP6" s="111"/>
      <c r="AAQ6" s="111"/>
      <c r="AAR6" s="111"/>
      <c r="AAS6" s="111"/>
      <c r="AAT6" s="111"/>
      <c r="AAU6" s="111"/>
      <c r="AAV6" s="111"/>
      <c r="AAW6" s="111"/>
      <c r="AAX6" s="111"/>
      <c r="AAY6" s="111"/>
      <c r="AAZ6" s="111"/>
      <c r="ABA6" s="111"/>
      <c r="ABB6" s="111"/>
      <c r="ABC6" s="111"/>
      <c r="ABD6" s="111"/>
      <c r="ABE6" s="111"/>
      <c r="ABF6" s="111"/>
      <c r="ABG6" s="111"/>
      <c r="ABH6" s="111"/>
      <c r="ABI6" s="111"/>
      <c r="ABJ6" s="111"/>
      <c r="ABK6" s="111"/>
      <c r="ABL6" s="111"/>
      <c r="ABM6" s="111"/>
      <c r="ABN6" s="111"/>
      <c r="ABO6" s="111"/>
      <c r="ABP6" s="111"/>
      <c r="ABQ6" s="111"/>
      <c r="ABR6" s="111"/>
      <c r="ABS6" s="111"/>
      <c r="ABT6" s="111"/>
      <c r="ABU6" s="111"/>
      <c r="ABV6" s="111"/>
      <c r="ABW6" s="111"/>
      <c r="ABX6" s="111"/>
      <c r="ABY6" s="111"/>
      <c r="ABZ6" s="111"/>
      <c r="ACA6" s="111"/>
      <c r="ACB6" s="111"/>
      <c r="ACC6" s="111"/>
      <c r="ACD6" s="111"/>
      <c r="ACE6" s="111"/>
      <c r="ACF6" s="111"/>
      <c r="ACG6" s="111"/>
      <c r="ACH6" s="111"/>
      <c r="ACI6" s="111"/>
      <c r="ACJ6" s="111"/>
      <c r="ACK6" s="111"/>
      <c r="ACL6" s="111"/>
      <c r="ACM6" s="111"/>
      <c r="ACN6" s="111"/>
      <c r="ACO6" s="111"/>
      <c r="ACP6" s="111"/>
      <c r="ACQ6" s="111"/>
      <c r="ACR6" s="111"/>
      <c r="ACS6" s="111"/>
      <c r="ACT6" s="111"/>
      <c r="ACU6" s="111"/>
      <c r="ACV6" s="111"/>
      <c r="ACW6" s="111"/>
      <c r="ACX6" s="111"/>
      <c r="ACY6" s="111"/>
      <c r="ACZ6" s="111"/>
      <c r="ADA6" s="111"/>
      <c r="ADB6" s="111"/>
      <c r="ADC6" s="111"/>
      <c r="ADD6" s="111"/>
      <c r="ADE6" s="111"/>
      <c r="ADF6" s="111"/>
      <c r="ADG6" s="111"/>
      <c r="ADH6" s="111"/>
      <c r="ADI6" s="111"/>
      <c r="ADJ6" s="111"/>
      <c r="ADK6" s="111"/>
      <c r="ADL6" s="111"/>
      <c r="ADM6" s="111"/>
      <c r="ADN6" s="111"/>
      <c r="ADO6" s="111"/>
      <c r="ADP6" s="111"/>
      <c r="ADQ6" s="111"/>
      <c r="ADR6" s="111"/>
      <c r="ADS6" s="111"/>
      <c r="ADT6" s="111"/>
      <c r="ADU6" s="111"/>
      <c r="ADV6" s="111"/>
      <c r="ADW6" s="111"/>
      <c r="ADX6" s="111"/>
      <c r="ADY6" s="111"/>
      <c r="ADZ6" s="111"/>
      <c r="AEA6" s="111"/>
      <c r="AEB6" s="111"/>
      <c r="AEC6" s="111"/>
      <c r="AED6" s="111"/>
      <c r="AEE6" s="111"/>
      <c r="AEF6" s="111"/>
      <c r="AEG6" s="111"/>
      <c r="AEH6" s="111"/>
      <c r="AEI6" s="111"/>
      <c r="AEJ6" s="111"/>
      <c r="AEK6" s="111"/>
      <c r="AEL6" s="111"/>
      <c r="AEM6" s="111"/>
      <c r="AEN6" s="111"/>
      <c r="AEO6" s="111"/>
      <c r="AEP6" s="111"/>
      <c r="AEQ6" s="111"/>
      <c r="AER6" s="111"/>
      <c r="AES6" s="111"/>
      <c r="AET6" s="111"/>
      <c r="AEU6" s="111"/>
      <c r="AEV6" s="111"/>
      <c r="AEW6" s="111"/>
      <c r="AEX6" s="111"/>
      <c r="AEY6" s="111"/>
      <c r="AEZ6" s="111"/>
      <c r="AFA6" s="111"/>
      <c r="AFB6" s="111"/>
      <c r="AFC6" s="111"/>
      <c r="AFD6" s="111"/>
      <c r="AFE6" s="111"/>
      <c r="AFF6" s="111"/>
      <c r="AFG6" s="111"/>
      <c r="AFH6" s="111"/>
      <c r="AFI6" s="111"/>
      <c r="AFJ6" s="111"/>
      <c r="AFK6" s="111"/>
      <c r="AFL6" s="111"/>
      <c r="AFM6" s="111"/>
      <c r="AFN6" s="111"/>
      <c r="AFO6" s="111"/>
      <c r="AFP6" s="111"/>
      <c r="AFQ6" s="111"/>
      <c r="AFR6" s="111"/>
      <c r="AFS6" s="111"/>
      <c r="AFT6" s="111"/>
      <c r="AFU6" s="111"/>
      <c r="AFV6" s="111"/>
    </row>
    <row r="7" spans="1:854" x14ac:dyDescent="0.2">
      <c r="A7" s="115" t="s">
        <v>394</v>
      </c>
      <c r="B7" s="117">
        <v>4901.72973</v>
      </c>
      <c r="C7" s="117">
        <v>2620</v>
      </c>
    </row>
    <row r="8" spans="1:854" x14ac:dyDescent="0.2">
      <c r="A8" s="115" t="s">
        <v>395</v>
      </c>
      <c r="B8" s="117">
        <v>313.67567600000001</v>
      </c>
      <c r="C8" s="117">
        <v>347.08108099999998</v>
      </c>
    </row>
    <row r="9" spans="1:854" x14ac:dyDescent="0.2">
      <c r="A9" s="115" t="s">
        <v>396</v>
      </c>
      <c r="B9" s="117">
        <v>440.189189</v>
      </c>
      <c r="C9" s="117">
        <v>606.91891899999996</v>
      </c>
    </row>
    <row r="10" spans="1:854" x14ac:dyDescent="0.2">
      <c r="A10" s="115" t="s">
        <v>397</v>
      </c>
      <c r="B10" s="117">
        <v>542.72973000000002</v>
      </c>
      <c r="C10" s="117">
        <v>906.94594600000005</v>
      </c>
    </row>
    <row r="11" spans="1:854" x14ac:dyDescent="0.2">
      <c r="A11" s="115" t="s">
        <v>398</v>
      </c>
      <c r="B11" s="117">
        <v>0</v>
      </c>
      <c r="C11" s="117">
        <v>0</v>
      </c>
    </row>
    <row r="12" spans="1:854" x14ac:dyDescent="0.2">
      <c r="A12" s="115" t="s">
        <v>399</v>
      </c>
      <c r="B12" s="117">
        <v>4622.8108110000003</v>
      </c>
      <c r="C12" s="117">
        <v>5298.2432429999999</v>
      </c>
    </row>
    <row r="13" spans="1:854" x14ac:dyDescent="0.2">
      <c r="A13" s="115" t="s">
        <v>400</v>
      </c>
      <c r="B13" s="117">
        <v>13112.162162000001</v>
      </c>
      <c r="C13" s="117">
        <v>13934.972973</v>
      </c>
    </row>
    <row r="14" spans="1:854" ht="15" x14ac:dyDescent="0.35">
      <c r="A14" s="115" t="s">
        <v>401</v>
      </c>
      <c r="B14" s="118">
        <v>2367.2162159999998</v>
      </c>
      <c r="C14" s="118">
        <v>2952.7837840000002</v>
      </c>
    </row>
    <row r="15" spans="1:854" x14ac:dyDescent="0.2">
      <c r="A15" s="115" t="s">
        <v>402</v>
      </c>
      <c r="B15" s="117">
        <v>20102.189189000001</v>
      </c>
      <c r="C15" s="117">
        <v>22186</v>
      </c>
    </row>
    <row r="16" spans="1:854" x14ac:dyDescent="0.2">
      <c r="A16" s="115" t="s">
        <v>403</v>
      </c>
      <c r="B16" s="117">
        <v>1519.6756760000001</v>
      </c>
      <c r="C16" s="117">
        <v>1988.72973</v>
      </c>
    </row>
    <row r="17" spans="1:854" x14ac:dyDescent="0.2">
      <c r="A17" s="115" t="s">
        <v>404</v>
      </c>
      <c r="B17" s="117">
        <v>27.756757</v>
      </c>
      <c r="C17" s="117">
        <v>27.378378000000001</v>
      </c>
    </row>
    <row r="18" spans="1:854" x14ac:dyDescent="0.2">
      <c r="A18" s="115" t="s">
        <v>405</v>
      </c>
      <c r="B18" s="117">
        <v>11051.594595</v>
      </c>
      <c r="C18" s="117">
        <v>11560.783783999999</v>
      </c>
    </row>
    <row r="19" spans="1:854" x14ac:dyDescent="0.2">
      <c r="A19" s="115" t="s">
        <v>406</v>
      </c>
      <c r="B19" s="117">
        <v>86.648649000000006</v>
      </c>
      <c r="C19" s="117">
        <v>0</v>
      </c>
    </row>
    <row r="20" spans="1:854" x14ac:dyDescent="0.2">
      <c r="A20" s="115" t="s">
        <v>407</v>
      </c>
      <c r="B20" s="117">
        <v>75.783783999999997</v>
      </c>
      <c r="C20" s="117">
        <v>76.918919000000002</v>
      </c>
    </row>
    <row r="21" spans="1:854" x14ac:dyDescent="0.2">
      <c r="A21" s="115" t="s">
        <v>408</v>
      </c>
      <c r="B21" s="117">
        <v>242.75675699999999</v>
      </c>
      <c r="C21" s="117">
        <v>272.378378</v>
      </c>
    </row>
    <row r="22" spans="1:854" x14ac:dyDescent="0.2">
      <c r="A22" s="115" t="s">
        <v>409</v>
      </c>
      <c r="B22" s="117">
        <v>3406.6216220000001</v>
      </c>
      <c r="C22" s="117">
        <v>3192.8918920000001</v>
      </c>
    </row>
    <row r="23" spans="1:854" x14ac:dyDescent="0.2">
      <c r="A23" s="115" t="s">
        <v>410</v>
      </c>
      <c r="B23" s="117">
        <v>42.135134999999998</v>
      </c>
      <c r="C23" s="117">
        <v>34.729730000000004</v>
      </c>
      <c r="D23" s="119"/>
    </row>
    <row r="24" spans="1:854" s="121" customFormat="1" ht="13.5" thickBot="1" x14ac:dyDescent="0.25">
      <c r="A24" s="115" t="s">
        <v>411</v>
      </c>
      <c r="B24" s="120">
        <v>234.216216</v>
      </c>
      <c r="C24" s="120">
        <v>209.783784</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c r="IW24" s="111"/>
      <c r="IX24" s="111"/>
      <c r="IY24" s="111"/>
      <c r="IZ24" s="111"/>
      <c r="JA24" s="111"/>
      <c r="JB24" s="111"/>
      <c r="JC24" s="111"/>
      <c r="JD24" s="111"/>
      <c r="JE24" s="111"/>
      <c r="JF24" s="111"/>
      <c r="JG24" s="111"/>
      <c r="JH24" s="111"/>
      <c r="JI24" s="111"/>
      <c r="JJ24" s="111"/>
      <c r="JK24" s="111"/>
      <c r="JL24" s="111"/>
      <c r="JM24" s="111"/>
      <c r="JN24" s="111"/>
      <c r="JO24" s="111"/>
      <c r="JP24" s="111"/>
      <c r="JQ24" s="111"/>
      <c r="JR24" s="111"/>
      <c r="JS24" s="111"/>
      <c r="JT24" s="111"/>
      <c r="JU24" s="111"/>
      <c r="JV24" s="111"/>
      <c r="JW24" s="111"/>
      <c r="JX24" s="111"/>
      <c r="JY24" s="111"/>
      <c r="JZ24" s="111"/>
      <c r="KA24" s="111"/>
      <c r="KB24" s="111"/>
      <c r="KC24" s="111"/>
      <c r="KD24" s="111"/>
      <c r="KE24" s="111"/>
      <c r="KF24" s="111"/>
      <c r="KG24" s="111"/>
      <c r="KH24" s="111"/>
      <c r="KI24" s="111"/>
      <c r="KJ24" s="111"/>
      <c r="KK24" s="111"/>
      <c r="KL24" s="111"/>
      <c r="KM24" s="111"/>
      <c r="KN24" s="111"/>
      <c r="KO24" s="111"/>
      <c r="KP24" s="111"/>
      <c r="KQ24" s="111"/>
      <c r="KR24" s="111"/>
      <c r="KS24" s="111"/>
      <c r="KT24" s="111"/>
      <c r="KU24" s="111"/>
      <c r="KV24" s="111"/>
      <c r="KW24" s="111"/>
      <c r="KX24" s="111"/>
      <c r="KY24" s="111"/>
      <c r="KZ24" s="111"/>
      <c r="LA24" s="111"/>
      <c r="LB24" s="111"/>
      <c r="LC24" s="111"/>
      <c r="LD24" s="111"/>
      <c r="LE24" s="111"/>
      <c r="LF24" s="111"/>
      <c r="LG24" s="111"/>
      <c r="LH24" s="111"/>
      <c r="LI24" s="111"/>
      <c r="LJ24" s="111"/>
      <c r="LK24" s="111"/>
      <c r="LL24" s="111"/>
      <c r="LM24" s="111"/>
      <c r="LN24" s="111"/>
      <c r="LO24" s="111"/>
      <c r="LP24" s="111"/>
      <c r="LQ24" s="111"/>
      <c r="LR24" s="111"/>
      <c r="LS24" s="111"/>
      <c r="LT24" s="111"/>
      <c r="LU24" s="111"/>
      <c r="LV24" s="111"/>
      <c r="LW24" s="111"/>
      <c r="LX24" s="111"/>
      <c r="LY24" s="111"/>
      <c r="LZ24" s="111"/>
      <c r="MA24" s="111"/>
      <c r="MB24" s="111"/>
      <c r="MC24" s="111"/>
      <c r="MD24" s="111"/>
      <c r="ME24" s="111"/>
      <c r="MF24" s="111"/>
      <c r="MG24" s="111"/>
      <c r="MH24" s="111"/>
      <c r="MI24" s="111"/>
      <c r="MJ24" s="111"/>
      <c r="MK24" s="111"/>
      <c r="ML24" s="111"/>
      <c r="MM24" s="111"/>
      <c r="MN24" s="111"/>
      <c r="MO24" s="111"/>
      <c r="MP24" s="111"/>
      <c r="MQ24" s="111"/>
      <c r="MR24" s="111"/>
      <c r="MS24" s="111"/>
      <c r="MT24" s="111"/>
      <c r="MU24" s="111"/>
      <c r="MV24" s="111"/>
      <c r="MW24" s="111"/>
      <c r="MX24" s="111"/>
      <c r="MY24" s="111"/>
      <c r="MZ24" s="111"/>
      <c r="NA24" s="111"/>
      <c r="NB24" s="111"/>
      <c r="NC24" s="111"/>
      <c r="ND24" s="111"/>
      <c r="NE24" s="111"/>
      <c r="NF24" s="111"/>
      <c r="NG24" s="111"/>
      <c r="NH24" s="111"/>
      <c r="NI24" s="111"/>
      <c r="NJ24" s="111"/>
      <c r="NK24" s="111"/>
      <c r="NL24" s="111"/>
      <c r="NM24" s="111"/>
      <c r="NN24" s="111"/>
      <c r="NO24" s="111"/>
      <c r="NP24" s="111"/>
      <c r="NQ24" s="111"/>
      <c r="NR24" s="111"/>
      <c r="NS24" s="111"/>
      <c r="NT24" s="111"/>
      <c r="NU24" s="111"/>
      <c r="NV24" s="111"/>
      <c r="NW24" s="111"/>
      <c r="NX24" s="111"/>
      <c r="NY24" s="111"/>
      <c r="NZ24" s="111"/>
      <c r="OA24" s="111"/>
      <c r="OB24" s="111"/>
      <c r="OC24" s="111"/>
      <c r="OD24" s="111"/>
      <c r="OE24" s="111"/>
      <c r="OF24" s="111"/>
      <c r="OG24" s="111"/>
      <c r="OH24" s="111"/>
      <c r="OI24" s="111"/>
      <c r="OJ24" s="111"/>
      <c r="OK24" s="111"/>
      <c r="OL24" s="111"/>
      <c r="OM24" s="111"/>
      <c r="ON24" s="111"/>
      <c r="OO24" s="111"/>
      <c r="OP24" s="111"/>
      <c r="OQ24" s="111"/>
      <c r="OR24" s="111"/>
      <c r="OS24" s="111"/>
      <c r="OT24" s="111"/>
      <c r="OU24" s="111"/>
      <c r="OV24" s="111"/>
      <c r="OW24" s="111"/>
      <c r="OX24" s="111"/>
      <c r="OY24" s="111"/>
      <c r="OZ24" s="111"/>
      <c r="PA24" s="111"/>
      <c r="PB24" s="111"/>
      <c r="PC24" s="111"/>
      <c r="PD24" s="111"/>
      <c r="PE24" s="111"/>
      <c r="PF24" s="111"/>
      <c r="PG24" s="111"/>
      <c r="PH24" s="111"/>
      <c r="PI24" s="111"/>
      <c r="PJ24" s="111"/>
      <c r="PK24" s="111"/>
      <c r="PL24" s="111"/>
      <c r="PM24" s="111"/>
      <c r="PN24" s="111"/>
      <c r="PO24" s="111"/>
      <c r="PP24" s="111"/>
      <c r="PQ24" s="111"/>
      <c r="PR24" s="111"/>
      <c r="PS24" s="111"/>
      <c r="PT24" s="111"/>
      <c r="PU24" s="111"/>
      <c r="PV24" s="111"/>
      <c r="PW24" s="111"/>
      <c r="PX24" s="111"/>
      <c r="PY24" s="111"/>
      <c r="PZ24" s="111"/>
      <c r="QA24" s="111"/>
      <c r="QB24" s="111"/>
      <c r="QC24" s="111"/>
      <c r="QD24" s="111"/>
      <c r="QE24" s="111"/>
      <c r="QF24" s="111"/>
      <c r="QG24" s="111"/>
      <c r="QH24" s="111"/>
      <c r="QI24" s="111"/>
      <c r="QJ24" s="111"/>
      <c r="QK24" s="111"/>
      <c r="QL24" s="111"/>
      <c r="QM24" s="111"/>
      <c r="QN24" s="111"/>
      <c r="QO24" s="111"/>
      <c r="QP24" s="111"/>
      <c r="QQ24" s="111"/>
      <c r="QR24" s="111"/>
      <c r="QS24" s="111"/>
      <c r="QT24" s="111"/>
      <c r="QU24" s="111"/>
      <c r="QV24" s="111"/>
      <c r="QW24" s="111"/>
      <c r="QX24" s="111"/>
      <c r="QY24" s="111"/>
      <c r="QZ24" s="111"/>
      <c r="RA24" s="111"/>
      <c r="RB24" s="111"/>
      <c r="RC24" s="111"/>
      <c r="RD24" s="111"/>
      <c r="RE24" s="111"/>
      <c r="RF24" s="111"/>
      <c r="RG24" s="111"/>
      <c r="RH24" s="111"/>
      <c r="RI24" s="111"/>
      <c r="RJ24" s="111"/>
      <c r="RK24" s="111"/>
      <c r="RL24" s="111"/>
      <c r="RM24" s="111"/>
      <c r="RN24" s="111"/>
      <c r="RO24" s="111"/>
      <c r="RP24" s="111"/>
      <c r="RQ24" s="111"/>
      <c r="RR24" s="111"/>
      <c r="RS24" s="111"/>
      <c r="RT24" s="111"/>
      <c r="RU24" s="111"/>
      <c r="RV24" s="111"/>
      <c r="RW24" s="111"/>
      <c r="RX24" s="111"/>
      <c r="RY24" s="111"/>
      <c r="RZ24" s="111"/>
      <c r="SA24" s="111"/>
      <c r="SB24" s="111"/>
      <c r="SC24" s="111"/>
      <c r="SD24" s="111"/>
      <c r="SE24" s="111"/>
      <c r="SF24" s="111"/>
      <c r="SG24" s="111"/>
      <c r="SH24" s="111"/>
      <c r="SI24" s="111"/>
      <c r="SJ24" s="111"/>
      <c r="SK24" s="111"/>
      <c r="SL24" s="111"/>
      <c r="SM24" s="111"/>
      <c r="SN24" s="111"/>
      <c r="SO24" s="111"/>
      <c r="SP24" s="111"/>
      <c r="SQ24" s="111"/>
      <c r="SR24" s="111"/>
      <c r="SS24" s="111"/>
      <c r="ST24" s="111"/>
      <c r="SU24" s="111"/>
      <c r="SV24" s="111"/>
      <c r="SW24" s="111"/>
      <c r="SX24" s="111"/>
      <c r="SY24" s="111"/>
      <c r="SZ24" s="111"/>
      <c r="TA24" s="111"/>
      <c r="TB24" s="111"/>
      <c r="TC24" s="111"/>
      <c r="TD24" s="111"/>
      <c r="TE24" s="111"/>
      <c r="TF24" s="111"/>
      <c r="TG24" s="111"/>
      <c r="TH24" s="111"/>
      <c r="TI24" s="111"/>
      <c r="TJ24" s="111"/>
      <c r="TK24" s="111"/>
      <c r="TL24" s="111"/>
      <c r="TM24" s="111"/>
      <c r="TN24" s="111"/>
      <c r="TO24" s="111"/>
      <c r="TP24" s="111"/>
      <c r="TQ24" s="111"/>
      <c r="TR24" s="111"/>
      <c r="TS24" s="111"/>
      <c r="TT24" s="111"/>
      <c r="TU24" s="111"/>
      <c r="TV24" s="111"/>
      <c r="TW24" s="111"/>
      <c r="TX24" s="111"/>
      <c r="TY24" s="111"/>
      <c r="TZ24" s="111"/>
      <c r="UA24" s="111"/>
      <c r="UB24" s="111"/>
      <c r="UC24" s="111"/>
      <c r="UD24" s="111"/>
      <c r="UE24" s="111"/>
      <c r="UF24" s="111"/>
      <c r="UG24" s="111"/>
      <c r="UH24" s="111"/>
      <c r="UI24" s="111"/>
      <c r="UJ24" s="111"/>
      <c r="UK24" s="111"/>
      <c r="UL24" s="111"/>
      <c r="UM24" s="111"/>
      <c r="UN24" s="111"/>
      <c r="UO24" s="111"/>
      <c r="UP24" s="111"/>
      <c r="UQ24" s="111"/>
      <c r="UR24" s="111"/>
      <c r="US24" s="111"/>
      <c r="UT24" s="111"/>
      <c r="UU24" s="111"/>
      <c r="UV24" s="111"/>
      <c r="UW24" s="111"/>
      <c r="UX24" s="111"/>
      <c r="UY24" s="111"/>
      <c r="UZ24" s="111"/>
      <c r="VA24" s="111"/>
      <c r="VB24" s="111"/>
      <c r="VC24" s="111"/>
      <c r="VD24" s="111"/>
      <c r="VE24" s="111"/>
      <c r="VF24" s="111"/>
      <c r="VG24" s="111"/>
      <c r="VH24" s="111"/>
      <c r="VI24" s="111"/>
      <c r="VJ24" s="111"/>
      <c r="VK24" s="111"/>
      <c r="VL24" s="111"/>
      <c r="VM24" s="111"/>
      <c r="VN24" s="111"/>
      <c r="VO24" s="111"/>
      <c r="VP24" s="111"/>
      <c r="VQ24" s="111"/>
      <c r="VR24" s="111"/>
      <c r="VS24" s="111"/>
      <c r="VT24" s="111"/>
      <c r="VU24" s="111"/>
      <c r="VV24" s="111"/>
      <c r="VW24" s="111"/>
      <c r="VX24" s="111"/>
      <c r="VY24" s="111"/>
      <c r="VZ24" s="111"/>
      <c r="WA24" s="111"/>
      <c r="WB24" s="111"/>
      <c r="WC24" s="111"/>
      <c r="WD24" s="111"/>
      <c r="WE24" s="111"/>
      <c r="WF24" s="111"/>
      <c r="WG24" s="111"/>
      <c r="WH24" s="111"/>
      <c r="WI24" s="111"/>
      <c r="WJ24" s="111"/>
      <c r="WK24" s="111"/>
      <c r="WL24" s="111"/>
      <c r="WM24" s="111"/>
      <c r="WN24" s="111"/>
      <c r="WO24" s="111"/>
      <c r="WP24" s="111"/>
      <c r="WQ24" s="111"/>
      <c r="WR24" s="111"/>
      <c r="WS24" s="111"/>
      <c r="WT24" s="111"/>
      <c r="WU24" s="111"/>
      <c r="WV24" s="111"/>
      <c r="WW24" s="111"/>
      <c r="WX24" s="111"/>
      <c r="WY24" s="111"/>
      <c r="WZ24" s="111"/>
      <c r="XA24" s="111"/>
      <c r="XB24" s="111"/>
      <c r="XC24" s="111"/>
      <c r="XD24" s="111"/>
      <c r="XE24" s="111"/>
      <c r="XF24" s="111"/>
      <c r="XG24" s="111"/>
      <c r="XH24" s="111"/>
      <c r="XI24" s="111"/>
      <c r="XJ24" s="111"/>
      <c r="XK24" s="111"/>
      <c r="XL24" s="111"/>
      <c r="XM24" s="111"/>
      <c r="XN24" s="111"/>
      <c r="XO24" s="111"/>
      <c r="XP24" s="111"/>
      <c r="XQ24" s="111"/>
      <c r="XR24" s="111"/>
      <c r="XS24" s="111"/>
      <c r="XT24" s="111"/>
      <c r="XU24" s="111"/>
      <c r="XV24" s="111"/>
      <c r="XW24" s="111"/>
      <c r="XX24" s="111"/>
      <c r="XY24" s="111"/>
      <c r="XZ24" s="111"/>
      <c r="YA24" s="111"/>
      <c r="YB24" s="111"/>
      <c r="YC24" s="111"/>
      <c r="YD24" s="111"/>
      <c r="YE24" s="111"/>
      <c r="YF24" s="111"/>
      <c r="YG24" s="111"/>
      <c r="YH24" s="111"/>
      <c r="YI24" s="111"/>
      <c r="YJ24" s="111"/>
      <c r="YK24" s="111"/>
      <c r="YL24" s="111"/>
      <c r="YM24" s="111"/>
      <c r="YN24" s="111"/>
      <c r="YO24" s="111"/>
      <c r="YP24" s="111"/>
      <c r="YQ24" s="111"/>
      <c r="YR24" s="111"/>
      <c r="YS24" s="111"/>
      <c r="YT24" s="111"/>
      <c r="YU24" s="111"/>
      <c r="YV24" s="111"/>
      <c r="YW24" s="111"/>
      <c r="YX24" s="111"/>
      <c r="YY24" s="111"/>
      <c r="YZ24" s="111"/>
      <c r="ZA24" s="111"/>
      <c r="ZB24" s="111"/>
      <c r="ZC24" s="111"/>
      <c r="ZD24" s="111"/>
      <c r="ZE24" s="111"/>
      <c r="ZF24" s="111"/>
      <c r="ZG24" s="111"/>
      <c r="ZH24" s="111"/>
      <c r="ZI24" s="111"/>
      <c r="ZJ24" s="111"/>
      <c r="ZK24" s="111"/>
      <c r="ZL24" s="111"/>
      <c r="ZM24" s="111"/>
      <c r="ZN24" s="111"/>
      <c r="ZO24" s="111"/>
      <c r="ZP24" s="111"/>
      <c r="ZQ24" s="111"/>
      <c r="ZR24" s="111"/>
      <c r="ZS24" s="111"/>
      <c r="ZT24" s="111"/>
      <c r="ZU24" s="111"/>
      <c r="ZV24" s="111"/>
      <c r="ZW24" s="111"/>
      <c r="ZX24" s="111"/>
      <c r="ZY24" s="111"/>
      <c r="ZZ24" s="111"/>
      <c r="AAA24" s="111"/>
      <c r="AAB24" s="111"/>
      <c r="AAC24" s="111"/>
      <c r="AAD24" s="111"/>
      <c r="AAE24" s="111"/>
      <c r="AAF24" s="111"/>
      <c r="AAG24" s="111"/>
      <c r="AAH24" s="111"/>
      <c r="AAI24" s="111"/>
      <c r="AAJ24" s="111"/>
      <c r="AAK24" s="111"/>
      <c r="AAL24" s="111"/>
      <c r="AAM24" s="111"/>
      <c r="AAN24" s="111"/>
      <c r="AAO24" s="111"/>
      <c r="AAP24" s="111"/>
      <c r="AAQ24" s="111"/>
      <c r="AAR24" s="111"/>
      <c r="AAS24" s="111"/>
      <c r="AAT24" s="111"/>
      <c r="AAU24" s="111"/>
      <c r="AAV24" s="111"/>
      <c r="AAW24" s="111"/>
      <c r="AAX24" s="111"/>
      <c r="AAY24" s="111"/>
      <c r="AAZ24" s="111"/>
      <c r="ABA24" s="111"/>
      <c r="ABB24" s="111"/>
      <c r="ABC24" s="111"/>
      <c r="ABD24" s="111"/>
      <c r="ABE24" s="111"/>
      <c r="ABF24" s="111"/>
      <c r="ABG24" s="111"/>
      <c r="ABH24" s="111"/>
      <c r="ABI24" s="111"/>
      <c r="ABJ24" s="111"/>
      <c r="ABK24" s="111"/>
      <c r="ABL24" s="111"/>
      <c r="ABM24" s="111"/>
      <c r="ABN24" s="111"/>
      <c r="ABO24" s="111"/>
      <c r="ABP24" s="111"/>
      <c r="ABQ24" s="111"/>
      <c r="ABR24" s="111"/>
      <c r="ABS24" s="111"/>
      <c r="ABT24" s="111"/>
      <c r="ABU24" s="111"/>
      <c r="ABV24" s="111"/>
      <c r="ABW24" s="111"/>
      <c r="ABX24" s="111"/>
      <c r="ABY24" s="111"/>
      <c r="ABZ24" s="111"/>
      <c r="ACA24" s="111"/>
      <c r="ACB24" s="111"/>
      <c r="ACC24" s="111"/>
      <c r="ACD24" s="111"/>
      <c r="ACE24" s="111"/>
      <c r="ACF24" s="111"/>
      <c r="ACG24" s="111"/>
      <c r="ACH24" s="111"/>
      <c r="ACI24" s="111"/>
      <c r="ACJ24" s="111"/>
      <c r="ACK24" s="111"/>
      <c r="ACL24" s="111"/>
      <c r="ACM24" s="111"/>
      <c r="ACN24" s="111"/>
      <c r="ACO24" s="111"/>
      <c r="ACP24" s="111"/>
      <c r="ACQ24" s="111"/>
      <c r="ACR24" s="111"/>
      <c r="ACS24" s="111"/>
      <c r="ACT24" s="111"/>
      <c r="ACU24" s="111"/>
      <c r="ACV24" s="111"/>
      <c r="ACW24" s="111"/>
      <c r="ACX24" s="111"/>
      <c r="ACY24" s="111"/>
      <c r="ACZ24" s="111"/>
      <c r="ADA24" s="111"/>
      <c r="ADB24" s="111"/>
      <c r="ADC24" s="111"/>
      <c r="ADD24" s="111"/>
      <c r="ADE24" s="111"/>
      <c r="ADF24" s="111"/>
      <c r="ADG24" s="111"/>
      <c r="ADH24" s="111"/>
      <c r="ADI24" s="111"/>
      <c r="ADJ24" s="111"/>
      <c r="ADK24" s="111"/>
      <c r="ADL24" s="111"/>
      <c r="ADM24" s="111"/>
      <c r="ADN24" s="111"/>
      <c r="ADO24" s="111"/>
      <c r="ADP24" s="111"/>
      <c r="ADQ24" s="111"/>
      <c r="ADR24" s="111"/>
      <c r="ADS24" s="111"/>
      <c r="ADT24" s="111"/>
      <c r="ADU24" s="111"/>
      <c r="ADV24" s="111"/>
      <c r="ADW24" s="111"/>
      <c r="ADX24" s="111"/>
      <c r="ADY24" s="111"/>
      <c r="ADZ24" s="111"/>
      <c r="AEA24" s="111"/>
      <c r="AEB24" s="111"/>
      <c r="AEC24" s="111"/>
      <c r="AED24" s="111"/>
      <c r="AEE24" s="111"/>
      <c r="AEF24" s="111"/>
      <c r="AEG24" s="111"/>
      <c r="AEH24" s="111"/>
      <c r="AEI24" s="111"/>
      <c r="AEJ24" s="111"/>
      <c r="AEK24" s="111"/>
      <c r="AEL24" s="111"/>
      <c r="AEM24" s="111"/>
      <c r="AEN24" s="111"/>
      <c r="AEO24" s="111"/>
      <c r="AEP24" s="111"/>
      <c r="AEQ24" s="111"/>
      <c r="AER24" s="111"/>
      <c r="AES24" s="111"/>
      <c r="AET24" s="111"/>
      <c r="AEU24" s="111"/>
      <c r="AEV24" s="111"/>
      <c r="AEW24" s="111"/>
      <c r="AEX24" s="111"/>
      <c r="AEY24" s="111"/>
      <c r="AEZ24" s="111"/>
      <c r="AFA24" s="111"/>
      <c r="AFB24" s="111"/>
      <c r="AFC24" s="111"/>
      <c r="AFD24" s="111"/>
      <c r="AFE24" s="111"/>
      <c r="AFF24" s="111"/>
      <c r="AFG24" s="111"/>
      <c r="AFH24" s="111"/>
      <c r="AFI24" s="111"/>
      <c r="AFJ24" s="111"/>
      <c r="AFK24" s="111"/>
      <c r="AFL24" s="111"/>
      <c r="AFM24" s="111"/>
      <c r="AFN24" s="111"/>
      <c r="AFO24" s="111"/>
      <c r="AFP24" s="111"/>
      <c r="AFQ24" s="111"/>
      <c r="AFR24" s="111"/>
      <c r="AFS24" s="111"/>
      <c r="AFT24" s="111"/>
      <c r="AFU24" s="111"/>
      <c r="AFV24" s="111"/>
    </row>
    <row r="25" spans="1:854" s="121" customFormat="1" ht="13.5" thickBot="1" x14ac:dyDescent="0.25">
      <c r="A25" s="122" t="s">
        <v>412</v>
      </c>
      <c r="B25" s="123">
        <v>42987.702705000003</v>
      </c>
      <c r="C25" s="123">
        <v>44030.540541000009</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c r="IW25" s="111"/>
      <c r="IX25" s="111"/>
      <c r="IY25" s="111"/>
      <c r="IZ25" s="111"/>
      <c r="JA25" s="111"/>
      <c r="JB25" s="111"/>
      <c r="JC25" s="111"/>
      <c r="JD25" s="111"/>
      <c r="JE25" s="111"/>
      <c r="JF25" s="111"/>
      <c r="JG25" s="111"/>
      <c r="JH25" s="111"/>
      <c r="JI25" s="111"/>
      <c r="JJ25" s="111"/>
      <c r="JK25" s="111"/>
      <c r="JL25" s="111"/>
      <c r="JM25" s="111"/>
      <c r="JN25" s="111"/>
      <c r="JO25" s="111"/>
      <c r="JP25" s="111"/>
      <c r="JQ25" s="111"/>
      <c r="JR25" s="111"/>
      <c r="JS25" s="111"/>
      <c r="JT25" s="111"/>
      <c r="JU25" s="111"/>
      <c r="JV25" s="111"/>
      <c r="JW25" s="111"/>
      <c r="JX25" s="111"/>
      <c r="JY25" s="111"/>
      <c r="JZ25" s="111"/>
      <c r="KA25" s="111"/>
      <c r="KB25" s="111"/>
      <c r="KC25" s="111"/>
      <c r="KD25" s="111"/>
      <c r="KE25" s="111"/>
      <c r="KF25" s="111"/>
      <c r="KG25" s="111"/>
      <c r="KH25" s="111"/>
      <c r="KI25" s="111"/>
      <c r="KJ25" s="111"/>
      <c r="KK25" s="111"/>
      <c r="KL25" s="111"/>
      <c r="KM25" s="111"/>
      <c r="KN25" s="111"/>
      <c r="KO25" s="111"/>
      <c r="KP25" s="111"/>
      <c r="KQ25" s="111"/>
      <c r="KR25" s="111"/>
      <c r="KS25" s="111"/>
      <c r="KT25" s="111"/>
      <c r="KU25" s="111"/>
      <c r="KV25" s="111"/>
      <c r="KW25" s="111"/>
      <c r="KX25" s="111"/>
      <c r="KY25" s="111"/>
      <c r="KZ25" s="111"/>
      <c r="LA25" s="111"/>
      <c r="LB25" s="111"/>
      <c r="LC25" s="111"/>
      <c r="LD25" s="111"/>
      <c r="LE25" s="111"/>
      <c r="LF25" s="111"/>
      <c r="LG25" s="111"/>
      <c r="LH25" s="111"/>
      <c r="LI25" s="111"/>
      <c r="LJ25" s="111"/>
      <c r="LK25" s="111"/>
      <c r="LL25" s="111"/>
      <c r="LM25" s="111"/>
      <c r="LN25" s="111"/>
      <c r="LO25" s="111"/>
      <c r="LP25" s="111"/>
      <c r="LQ25" s="111"/>
      <c r="LR25" s="111"/>
      <c r="LS25" s="111"/>
      <c r="LT25" s="111"/>
      <c r="LU25" s="111"/>
      <c r="LV25" s="111"/>
      <c r="LW25" s="111"/>
      <c r="LX25" s="111"/>
      <c r="LY25" s="111"/>
      <c r="LZ25" s="111"/>
      <c r="MA25" s="111"/>
      <c r="MB25" s="111"/>
      <c r="MC25" s="111"/>
      <c r="MD25" s="111"/>
      <c r="ME25" s="111"/>
      <c r="MF25" s="111"/>
      <c r="MG25" s="111"/>
      <c r="MH25" s="111"/>
      <c r="MI25" s="111"/>
      <c r="MJ25" s="111"/>
      <c r="MK25" s="111"/>
      <c r="ML25" s="111"/>
      <c r="MM25" s="111"/>
      <c r="MN25" s="111"/>
      <c r="MO25" s="111"/>
      <c r="MP25" s="111"/>
      <c r="MQ25" s="111"/>
      <c r="MR25" s="111"/>
      <c r="MS25" s="111"/>
      <c r="MT25" s="111"/>
      <c r="MU25" s="111"/>
      <c r="MV25" s="111"/>
      <c r="MW25" s="111"/>
      <c r="MX25" s="111"/>
      <c r="MY25" s="111"/>
      <c r="MZ25" s="111"/>
      <c r="NA25" s="111"/>
      <c r="NB25" s="111"/>
      <c r="NC25" s="111"/>
      <c r="ND25" s="111"/>
      <c r="NE25" s="111"/>
      <c r="NF25" s="111"/>
      <c r="NG25" s="111"/>
      <c r="NH25" s="111"/>
      <c r="NI25" s="111"/>
      <c r="NJ25" s="111"/>
      <c r="NK25" s="111"/>
      <c r="NL25" s="111"/>
      <c r="NM25" s="111"/>
      <c r="NN25" s="111"/>
      <c r="NO25" s="111"/>
      <c r="NP25" s="111"/>
      <c r="NQ25" s="111"/>
      <c r="NR25" s="111"/>
      <c r="NS25" s="111"/>
      <c r="NT25" s="111"/>
      <c r="NU25" s="111"/>
      <c r="NV25" s="111"/>
      <c r="NW25" s="111"/>
      <c r="NX25" s="111"/>
      <c r="NY25" s="111"/>
      <c r="NZ25" s="111"/>
      <c r="OA25" s="111"/>
      <c r="OB25" s="111"/>
      <c r="OC25" s="111"/>
      <c r="OD25" s="111"/>
      <c r="OE25" s="111"/>
      <c r="OF25" s="111"/>
      <c r="OG25" s="111"/>
      <c r="OH25" s="111"/>
      <c r="OI25" s="111"/>
      <c r="OJ25" s="111"/>
      <c r="OK25" s="111"/>
      <c r="OL25" s="111"/>
      <c r="OM25" s="111"/>
      <c r="ON25" s="111"/>
      <c r="OO25" s="111"/>
      <c r="OP25" s="111"/>
      <c r="OQ25" s="111"/>
      <c r="OR25" s="111"/>
      <c r="OS25" s="111"/>
      <c r="OT25" s="111"/>
      <c r="OU25" s="111"/>
      <c r="OV25" s="111"/>
      <c r="OW25" s="111"/>
      <c r="OX25" s="111"/>
      <c r="OY25" s="111"/>
      <c r="OZ25" s="111"/>
      <c r="PA25" s="111"/>
      <c r="PB25" s="111"/>
      <c r="PC25" s="111"/>
      <c r="PD25" s="111"/>
      <c r="PE25" s="111"/>
      <c r="PF25" s="111"/>
      <c r="PG25" s="111"/>
      <c r="PH25" s="111"/>
      <c r="PI25" s="111"/>
      <c r="PJ25" s="111"/>
      <c r="PK25" s="111"/>
      <c r="PL25" s="111"/>
      <c r="PM25" s="111"/>
      <c r="PN25" s="111"/>
      <c r="PO25" s="111"/>
      <c r="PP25" s="111"/>
      <c r="PQ25" s="111"/>
      <c r="PR25" s="111"/>
      <c r="PS25" s="111"/>
      <c r="PT25" s="111"/>
      <c r="PU25" s="111"/>
      <c r="PV25" s="111"/>
      <c r="PW25" s="111"/>
      <c r="PX25" s="111"/>
      <c r="PY25" s="111"/>
      <c r="PZ25" s="111"/>
      <c r="QA25" s="111"/>
      <c r="QB25" s="111"/>
      <c r="QC25" s="111"/>
      <c r="QD25" s="111"/>
      <c r="QE25" s="111"/>
      <c r="QF25" s="111"/>
      <c r="QG25" s="111"/>
      <c r="QH25" s="111"/>
      <c r="QI25" s="111"/>
      <c r="QJ25" s="111"/>
      <c r="QK25" s="111"/>
      <c r="QL25" s="111"/>
      <c r="QM25" s="111"/>
      <c r="QN25" s="111"/>
      <c r="QO25" s="111"/>
      <c r="QP25" s="111"/>
      <c r="QQ25" s="111"/>
      <c r="QR25" s="111"/>
      <c r="QS25" s="111"/>
      <c r="QT25" s="111"/>
      <c r="QU25" s="111"/>
      <c r="QV25" s="111"/>
      <c r="QW25" s="111"/>
      <c r="QX25" s="111"/>
      <c r="QY25" s="111"/>
      <c r="QZ25" s="111"/>
      <c r="RA25" s="111"/>
      <c r="RB25" s="111"/>
      <c r="RC25" s="111"/>
      <c r="RD25" s="111"/>
      <c r="RE25" s="111"/>
      <c r="RF25" s="111"/>
      <c r="RG25" s="111"/>
      <c r="RH25" s="111"/>
      <c r="RI25" s="111"/>
      <c r="RJ25" s="111"/>
      <c r="RK25" s="111"/>
      <c r="RL25" s="111"/>
      <c r="RM25" s="111"/>
      <c r="RN25" s="111"/>
      <c r="RO25" s="111"/>
      <c r="RP25" s="111"/>
      <c r="RQ25" s="111"/>
      <c r="RR25" s="111"/>
      <c r="RS25" s="111"/>
      <c r="RT25" s="111"/>
      <c r="RU25" s="111"/>
      <c r="RV25" s="111"/>
      <c r="RW25" s="111"/>
      <c r="RX25" s="111"/>
      <c r="RY25" s="111"/>
      <c r="RZ25" s="111"/>
      <c r="SA25" s="111"/>
      <c r="SB25" s="111"/>
      <c r="SC25" s="111"/>
      <c r="SD25" s="111"/>
      <c r="SE25" s="111"/>
      <c r="SF25" s="111"/>
      <c r="SG25" s="111"/>
      <c r="SH25" s="111"/>
      <c r="SI25" s="111"/>
      <c r="SJ25" s="111"/>
      <c r="SK25" s="111"/>
      <c r="SL25" s="111"/>
      <c r="SM25" s="111"/>
      <c r="SN25" s="111"/>
      <c r="SO25" s="111"/>
      <c r="SP25" s="111"/>
      <c r="SQ25" s="111"/>
      <c r="SR25" s="111"/>
      <c r="SS25" s="111"/>
      <c r="ST25" s="111"/>
      <c r="SU25" s="111"/>
      <c r="SV25" s="111"/>
      <c r="SW25" s="111"/>
      <c r="SX25" s="111"/>
      <c r="SY25" s="111"/>
      <c r="SZ25" s="111"/>
      <c r="TA25" s="111"/>
      <c r="TB25" s="111"/>
      <c r="TC25" s="111"/>
      <c r="TD25" s="111"/>
      <c r="TE25" s="111"/>
      <c r="TF25" s="111"/>
      <c r="TG25" s="111"/>
      <c r="TH25" s="111"/>
      <c r="TI25" s="111"/>
      <c r="TJ25" s="111"/>
      <c r="TK25" s="111"/>
      <c r="TL25" s="111"/>
      <c r="TM25" s="111"/>
      <c r="TN25" s="111"/>
      <c r="TO25" s="111"/>
      <c r="TP25" s="111"/>
      <c r="TQ25" s="111"/>
      <c r="TR25" s="111"/>
      <c r="TS25" s="111"/>
      <c r="TT25" s="111"/>
      <c r="TU25" s="111"/>
      <c r="TV25" s="111"/>
      <c r="TW25" s="111"/>
      <c r="TX25" s="111"/>
      <c r="TY25" s="111"/>
      <c r="TZ25" s="111"/>
      <c r="UA25" s="111"/>
      <c r="UB25" s="111"/>
      <c r="UC25" s="111"/>
      <c r="UD25" s="111"/>
      <c r="UE25" s="111"/>
      <c r="UF25" s="111"/>
      <c r="UG25" s="111"/>
      <c r="UH25" s="111"/>
      <c r="UI25" s="111"/>
      <c r="UJ25" s="111"/>
      <c r="UK25" s="111"/>
      <c r="UL25" s="111"/>
      <c r="UM25" s="111"/>
      <c r="UN25" s="111"/>
      <c r="UO25" s="111"/>
      <c r="UP25" s="111"/>
      <c r="UQ25" s="111"/>
      <c r="UR25" s="111"/>
      <c r="US25" s="111"/>
      <c r="UT25" s="111"/>
      <c r="UU25" s="111"/>
      <c r="UV25" s="111"/>
      <c r="UW25" s="111"/>
      <c r="UX25" s="111"/>
      <c r="UY25" s="111"/>
      <c r="UZ25" s="111"/>
      <c r="VA25" s="111"/>
      <c r="VB25" s="111"/>
      <c r="VC25" s="111"/>
      <c r="VD25" s="111"/>
      <c r="VE25" s="111"/>
      <c r="VF25" s="111"/>
      <c r="VG25" s="111"/>
      <c r="VH25" s="111"/>
      <c r="VI25" s="111"/>
      <c r="VJ25" s="111"/>
      <c r="VK25" s="111"/>
      <c r="VL25" s="111"/>
      <c r="VM25" s="111"/>
      <c r="VN25" s="111"/>
      <c r="VO25" s="111"/>
      <c r="VP25" s="111"/>
      <c r="VQ25" s="111"/>
      <c r="VR25" s="111"/>
      <c r="VS25" s="111"/>
      <c r="VT25" s="111"/>
      <c r="VU25" s="111"/>
      <c r="VV25" s="111"/>
      <c r="VW25" s="111"/>
      <c r="VX25" s="111"/>
      <c r="VY25" s="111"/>
      <c r="VZ25" s="111"/>
      <c r="WA25" s="111"/>
      <c r="WB25" s="111"/>
      <c r="WC25" s="111"/>
      <c r="WD25" s="111"/>
      <c r="WE25" s="111"/>
      <c r="WF25" s="111"/>
      <c r="WG25" s="111"/>
      <c r="WH25" s="111"/>
      <c r="WI25" s="111"/>
      <c r="WJ25" s="111"/>
      <c r="WK25" s="111"/>
      <c r="WL25" s="111"/>
      <c r="WM25" s="111"/>
      <c r="WN25" s="111"/>
      <c r="WO25" s="111"/>
      <c r="WP25" s="111"/>
      <c r="WQ25" s="111"/>
      <c r="WR25" s="111"/>
      <c r="WS25" s="111"/>
      <c r="WT25" s="111"/>
      <c r="WU25" s="111"/>
      <c r="WV25" s="111"/>
      <c r="WW25" s="111"/>
      <c r="WX25" s="111"/>
      <c r="WY25" s="111"/>
      <c r="WZ25" s="111"/>
      <c r="XA25" s="111"/>
      <c r="XB25" s="111"/>
      <c r="XC25" s="111"/>
      <c r="XD25" s="111"/>
      <c r="XE25" s="111"/>
      <c r="XF25" s="111"/>
      <c r="XG25" s="111"/>
      <c r="XH25" s="111"/>
      <c r="XI25" s="111"/>
      <c r="XJ25" s="111"/>
      <c r="XK25" s="111"/>
      <c r="XL25" s="111"/>
      <c r="XM25" s="111"/>
      <c r="XN25" s="111"/>
      <c r="XO25" s="111"/>
      <c r="XP25" s="111"/>
      <c r="XQ25" s="111"/>
      <c r="XR25" s="111"/>
      <c r="XS25" s="111"/>
      <c r="XT25" s="111"/>
      <c r="XU25" s="111"/>
      <c r="XV25" s="111"/>
      <c r="XW25" s="111"/>
      <c r="XX25" s="111"/>
      <c r="XY25" s="111"/>
      <c r="XZ25" s="111"/>
      <c r="YA25" s="111"/>
      <c r="YB25" s="111"/>
      <c r="YC25" s="111"/>
      <c r="YD25" s="111"/>
      <c r="YE25" s="111"/>
      <c r="YF25" s="111"/>
      <c r="YG25" s="111"/>
      <c r="YH25" s="111"/>
      <c r="YI25" s="111"/>
      <c r="YJ25" s="111"/>
      <c r="YK25" s="111"/>
      <c r="YL25" s="111"/>
      <c r="YM25" s="111"/>
      <c r="YN25" s="111"/>
      <c r="YO25" s="111"/>
      <c r="YP25" s="111"/>
      <c r="YQ25" s="111"/>
      <c r="YR25" s="111"/>
      <c r="YS25" s="111"/>
      <c r="YT25" s="111"/>
      <c r="YU25" s="111"/>
      <c r="YV25" s="111"/>
      <c r="YW25" s="111"/>
      <c r="YX25" s="111"/>
      <c r="YY25" s="111"/>
      <c r="YZ25" s="111"/>
      <c r="ZA25" s="111"/>
      <c r="ZB25" s="111"/>
      <c r="ZC25" s="111"/>
      <c r="ZD25" s="111"/>
      <c r="ZE25" s="111"/>
      <c r="ZF25" s="111"/>
      <c r="ZG25" s="111"/>
      <c r="ZH25" s="111"/>
      <c r="ZI25" s="111"/>
      <c r="ZJ25" s="111"/>
      <c r="ZK25" s="111"/>
      <c r="ZL25" s="111"/>
      <c r="ZM25" s="111"/>
      <c r="ZN25" s="111"/>
      <c r="ZO25" s="111"/>
      <c r="ZP25" s="111"/>
      <c r="ZQ25" s="111"/>
      <c r="ZR25" s="111"/>
      <c r="ZS25" s="111"/>
      <c r="ZT25" s="111"/>
      <c r="ZU25" s="111"/>
      <c r="ZV25" s="111"/>
      <c r="ZW25" s="111"/>
      <c r="ZX25" s="111"/>
      <c r="ZY25" s="111"/>
      <c r="ZZ25" s="111"/>
      <c r="AAA25" s="111"/>
      <c r="AAB25" s="111"/>
      <c r="AAC25" s="111"/>
      <c r="AAD25" s="111"/>
      <c r="AAE25" s="111"/>
      <c r="AAF25" s="111"/>
      <c r="AAG25" s="111"/>
      <c r="AAH25" s="111"/>
      <c r="AAI25" s="111"/>
      <c r="AAJ25" s="111"/>
      <c r="AAK25" s="111"/>
      <c r="AAL25" s="111"/>
      <c r="AAM25" s="111"/>
      <c r="AAN25" s="111"/>
      <c r="AAO25" s="111"/>
      <c r="AAP25" s="111"/>
      <c r="AAQ25" s="111"/>
      <c r="AAR25" s="111"/>
      <c r="AAS25" s="111"/>
      <c r="AAT25" s="111"/>
      <c r="AAU25" s="111"/>
      <c r="AAV25" s="111"/>
      <c r="AAW25" s="111"/>
      <c r="AAX25" s="111"/>
      <c r="AAY25" s="111"/>
      <c r="AAZ25" s="111"/>
      <c r="ABA25" s="111"/>
      <c r="ABB25" s="111"/>
      <c r="ABC25" s="111"/>
      <c r="ABD25" s="111"/>
      <c r="ABE25" s="111"/>
      <c r="ABF25" s="111"/>
      <c r="ABG25" s="111"/>
      <c r="ABH25" s="111"/>
      <c r="ABI25" s="111"/>
      <c r="ABJ25" s="111"/>
      <c r="ABK25" s="111"/>
      <c r="ABL25" s="111"/>
      <c r="ABM25" s="111"/>
      <c r="ABN25" s="111"/>
      <c r="ABO25" s="111"/>
      <c r="ABP25" s="111"/>
      <c r="ABQ25" s="111"/>
      <c r="ABR25" s="111"/>
      <c r="ABS25" s="111"/>
      <c r="ABT25" s="111"/>
      <c r="ABU25" s="111"/>
      <c r="ABV25" s="111"/>
      <c r="ABW25" s="111"/>
      <c r="ABX25" s="111"/>
      <c r="ABY25" s="111"/>
      <c r="ABZ25" s="111"/>
      <c r="ACA25" s="111"/>
      <c r="ACB25" s="111"/>
      <c r="ACC25" s="111"/>
      <c r="ACD25" s="111"/>
      <c r="ACE25" s="111"/>
      <c r="ACF25" s="111"/>
      <c r="ACG25" s="111"/>
      <c r="ACH25" s="111"/>
      <c r="ACI25" s="111"/>
      <c r="ACJ25" s="111"/>
      <c r="ACK25" s="111"/>
      <c r="ACL25" s="111"/>
      <c r="ACM25" s="111"/>
      <c r="ACN25" s="111"/>
      <c r="ACO25" s="111"/>
      <c r="ACP25" s="111"/>
      <c r="ACQ25" s="111"/>
      <c r="ACR25" s="111"/>
      <c r="ACS25" s="111"/>
      <c r="ACT25" s="111"/>
      <c r="ACU25" s="111"/>
      <c r="ACV25" s="111"/>
      <c r="ACW25" s="111"/>
      <c r="ACX25" s="111"/>
      <c r="ACY25" s="111"/>
      <c r="ACZ25" s="111"/>
      <c r="ADA25" s="111"/>
      <c r="ADB25" s="111"/>
      <c r="ADC25" s="111"/>
      <c r="ADD25" s="111"/>
      <c r="ADE25" s="111"/>
      <c r="ADF25" s="111"/>
      <c r="ADG25" s="111"/>
      <c r="ADH25" s="111"/>
      <c r="ADI25" s="111"/>
      <c r="ADJ25" s="111"/>
      <c r="ADK25" s="111"/>
      <c r="ADL25" s="111"/>
      <c r="ADM25" s="111"/>
      <c r="ADN25" s="111"/>
      <c r="ADO25" s="111"/>
      <c r="ADP25" s="111"/>
      <c r="ADQ25" s="111"/>
      <c r="ADR25" s="111"/>
      <c r="ADS25" s="111"/>
      <c r="ADT25" s="111"/>
      <c r="ADU25" s="111"/>
      <c r="ADV25" s="111"/>
      <c r="ADW25" s="111"/>
      <c r="ADX25" s="111"/>
      <c r="ADY25" s="111"/>
      <c r="ADZ25" s="111"/>
      <c r="AEA25" s="111"/>
      <c r="AEB25" s="111"/>
      <c r="AEC25" s="111"/>
      <c r="AED25" s="111"/>
      <c r="AEE25" s="111"/>
      <c r="AEF25" s="111"/>
      <c r="AEG25" s="111"/>
      <c r="AEH25" s="111"/>
      <c r="AEI25" s="111"/>
      <c r="AEJ25" s="111"/>
      <c r="AEK25" s="111"/>
      <c r="AEL25" s="111"/>
      <c r="AEM25" s="111"/>
      <c r="AEN25" s="111"/>
      <c r="AEO25" s="111"/>
      <c r="AEP25" s="111"/>
      <c r="AEQ25" s="111"/>
      <c r="AER25" s="111"/>
      <c r="AES25" s="111"/>
      <c r="AET25" s="111"/>
      <c r="AEU25" s="111"/>
      <c r="AEV25" s="111"/>
      <c r="AEW25" s="111"/>
      <c r="AEX25" s="111"/>
      <c r="AEY25" s="111"/>
      <c r="AEZ25" s="111"/>
      <c r="AFA25" s="111"/>
      <c r="AFB25" s="111"/>
      <c r="AFC25" s="111"/>
      <c r="AFD25" s="111"/>
      <c r="AFE25" s="111"/>
      <c r="AFF25" s="111"/>
      <c r="AFG25" s="111"/>
      <c r="AFH25" s="111"/>
      <c r="AFI25" s="111"/>
      <c r="AFJ25" s="111"/>
      <c r="AFK25" s="111"/>
      <c r="AFL25" s="111"/>
      <c r="AFM25" s="111"/>
      <c r="AFN25" s="111"/>
      <c r="AFO25" s="111"/>
      <c r="AFP25" s="111"/>
      <c r="AFQ25" s="111"/>
      <c r="AFR25" s="111"/>
      <c r="AFS25" s="111"/>
      <c r="AFT25" s="111"/>
      <c r="AFU25" s="111"/>
      <c r="AFV25" s="111"/>
    </row>
    <row r="26" spans="1:854" x14ac:dyDescent="0.2">
      <c r="A26" s="122"/>
      <c r="B26" s="117"/>
      <c r="C26" s="117"/>
    </row>
    <row r="27" spans="1:854" x14ac:dyDescent="0.2">
      <c r="A27" s="122" t="s">
        <v>413</v>
      </c>
      <c r="B27" s="117"/>
      <c r="C27" s="117"/>
    </row>
    <row r="28" spans="1:854" x14ac:dyDescent="0.2">
      <c r="A28" s="115" t="s">
        <v>414</v>
      </c>
      <c r="B28" s="117">
        <v>14870.378377999999</v>
      </c>
      <c r="C28" s="117">
        <v>15323.621622000001</v>
      </c>
    </row>
    <row r="29" spans="1:854" x14ac:dyDescent="0.2">
      <c r="A29" s="115" t="s">
        <v>415</v>
      </c>
      <c r="B29" s="117">
        <v>695.67567599999995</v>
      </c>
      <c r="C29" s="117">
        <v>264.94594599999999</v>
      </c>
    </row>
    <row r="30" spans="1:854" x14ac:dyDescent="0.2">
      <c r="A30" s="115" t="s">
        <v>416</v>
      </c>
      <c r="B30" s="117">
        <v>97.243243000000007</v>
      </c>
      <c r="C30" s="117">
        <v>88.378377999999998</v>
      </c>
    </row>
    <row r="31" spans="1:854" x14ac:dyDescent="0.2">
      <c r="A31" s="115" t="s">
        <v>417</v>
      </c>
      <c r="B31" s="117"/>
      <c r="C31" s="117"/>
    </row>
    <row r="32" spans="1:854" x14ac:dyDescent="0.2">
      <c r="A32" s="115" t="s">
        <v>418</v>
      </c>
      <c r="B32" s="117">
        <v>1541.3243239999999</v>
      </c>
      <c r="C32" s="117">
        <v>1413.6216219999999</v>
      </c>
    </row>
    <row r="33" spans="1:854" x14ac:dyDescent="0.2">
      <c r="A33" s="115" t="s">
        <v>419</v>
      </c>
      <c r="B33" s="117">
        <v>12536.702703000001</v>
      </c>
      <c r="C33" s="117">
        <v>13353.405405</v>
      </c>
    </row>
    <row r="34" spans="1:854" x14ac:dyDescent="0.2">
      <c r="A34" s="115" t="s">
        <v>420</v>
      </c>
      <c r="B34" s="117">
        <v>1634.918919</v>
      </c>
      <c r="C34" s="117">
        <v>1212.216216</v>
      </c>
    </row>
    <row r="35" spans="1:854" ht="15" x14ac:dyDescent="0.35">
      <c r="A35" s="115" t="s">
        <v>421</v>
      </c>
      <c r="B35" s="118">
        <v>16</v>
      </c>
      <c r="C35" s="118">
        <v>230.32432399999999</v>
      </c>
    </row>
    <row r="36" spans="1:854" x14ac:dyDescent="0.2">
      <c r="A36" s="115" t="s">
        <v>422</v>
      </c>
      <c r="B36" s="117">
        <v>15728.945946</v>
      </c>
      <c r="C36" s="117">
        <v>16209.567567</v>
      </c>
    </row>
    <row r="37" spans="1:854" x14ac:dyDescent="0.2">
      <c r="A37" s="115" t="s">
        <v>423</v>
      </c>
      <c r="B37" s="117">
        <v>467.43243200000001</v>
      </c>
      <c r="C37" s="117">
        <v>757.02702699999998</v>
      </c>
    </row>
    <row r="38" spans="1:854" x14ac:dyDescent="0.2">
      <c r="A38" s="115" t="s">
        <v>424</v>
      </c>
      <c r="B38" s="117">
        <v>4201.0810810000003</v>
      </c>
      <c r="C38" s="117">
        <v>4729.8648649999996</v>
      </c>
    </row>
    <row r="39" spans="1:854" x14ac:dyDescent="0.2">
      <c r="A39" s="115" t="s">
        <v>425</v>
      </c>
      <c r="B39" s="117">
        <v>296.56756799999999</v>
      </c>
      <c r="C39" s="117">
        <v>248.837838</v>
      </c>
    </row>
    <row r="40" spans="1:854" x14ac:dyDescent="0.2">
      <c r="A40" s="115" t="s">
        <v>426</v>
      </c>
      <c r="B40" s="117">
        <v>35.918919000000002</v>
      </c>
      <c r="C40" s="117">
        <v>45.918919000000002</v>
      </c>
    </row>
    <row r="41" spans="1:854" x14ac:dyDescent="0.2">
      <c r="A41" s="115" t="s">
        <v>427</v>
      </c>
      <c r="B41" s="117">
        <v>13.135135</v>
      </c>
      <c r="C41" s="117">
        <v>20.162161999999999</v>
      </c>
    </row>
    <row r="42" spans="1:854" x14ac:dyDescent="0.2">
      <c r="A42" s="115" t="s">
        <v>428</v>
      </c>
      <c r="B42" s="117">
        <v>4657.1891889999997</v>
      </c>
      <c r="C42" s="117">
        <v>4324.7567570000001</v>
      </c>
    </row>
    <row r="43" spans="1:854" x14ac:dyDescent="0.2">
      <c r="A43" s="115" t="s">
        <v>429</v>
      </c>
      <c r="B43" s="117">
        <v>172.24324300000001</v>
      </c>
      <c r="C43" s="117">
        <v>189.72972999999999</v>
      </c>
    </row>
    <row r="44" spans="1:854" s="125" customFormat="1" ht="13.5" thickBot="1" x14ac:dyDescent="0.25">
      <c r="A44" s="122" t="s">
        <v>430</v>
      </c>
      <c r="B44" s="124">
        <v>41235.810809999988</v>
      </c>
      <c r="C44" s="124">
        <v>42202.810810999996</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6"/>
      <c r="SD44" s="106"/>
      <c r="SE44" s="106"/>
      <c r="SF44" s="106"/>
      <c r="SG44" s="106"/>
      <c r="SH44" s="106"/>
      <c r="SI44" s="106"/>
      <c r="SJ44" s="106"/>
      <c r="SK44" s="106"/>
      <c r="SL44" s="106"/>
      <c r="SM44" s="106"/>
      <c r="SN44" s="106"/>
      <c r="SO44" s="106"/>
      <c r="SP44" s="106"/>
      <c r="SQ44" s="106"/>
      <c r="SR44" s="106"/>
      <c r="SS44" s="106"/>
      <c r="ST44" s="106"/>
      <c r="SU44" s="106"/>
      <c r="SV44" s="106"/>
      <c r="SW44" s="106"/>
      <c r="SX44" s="106"/>
      <c r="SY44" s="106"/>
      <c r="SZ44" s="106"/>
      <c r="TA44" s="106"/>
      <c r="TB44" s="106"/>
      <c r="TC44" s="106"/>
      <c r="TD44" s="106"/>
      <c r="TE44" s="106"/>
      <c r="TF44" s="106"/>
      <c r="TG44" s="106"/>
      <c r="TH44" s="106"/>
      <c r="TI44" s="106"/>
      <c r="TJ44" s="106"/>
      <c r="TK44" s="106"/>
      <c r="TL44" s="106"/>
      <c r="TM44" s="106"/>
      <c r="TN44" s="106"/>
      <c r="TO44" s="106"/>
      <c r="TP44" s="106"/>
      <c r="TQ44" s="106"/>
      <c r="TR44" s="106"/>
      <c r="TS44" s="106"/>
      <c r="TT44" s="106"/>
      <c r="TU44" s="106"/>
      <c r="TV44" s="106"/>
      <c r="TW44" s="106"/>
      <c r="TX44" s="106"/>
      <c r="TY44" s="106"/>
      <c r="TZ44" s="106"/>
      <c r="UA44" s="106"/>
      <c r="UB44" s="106"/>
      <c r="UC44" s="106"/>
      <c r="UD44" s="106"/>
      <c r="UE44" s="106"/>
      <c r="UF44" s="106"/>
      <c r="UG44" s="106"/>
      <c r="UH44" s="106"/>
      <c r="UI44" s="106"/>
      <c r="UJ44" s="106"/>
      <c r="UK44" s="106"/>
      <c r="UL44" s="106"/>
      <c r="UM44" s="106"/>
      <c r="UN44" s="106"/>
      <c r="UO44" s="106"/>
      <c r="UP44" s="106"/>
      <c r="UQ44" s="106"/>
      <c r="UR44" s="106"/>
      <c r="US44" s="106"/>
      <c r="UT44" s="106"/>
      <c r="UU44" s="106"/>
      <c r="UV44" s="106"/>
      <c r="UW44" s="106"/>
      <c r="UX44" s="106"/>
      <c r="UY44" s="106"/>
      <c r="UZ44" s="106"/>
      <c r="VA44" s="106"/>
      <c r="VB44" s="106"/>
      <c r="VC44" s="106"/>
      <c r="VD44" s="106"/>
      <c r="VE44" s="106"/>
      <c r="VF44" s="106"/>
      <c r="VG44" s="106"/>
      <c r="VH44" s="106"/>
      <c r="VI44" s="106"/>
      <c r="VJ44" s="106"/>
      <c r="VK44" s="106"/>
      <c r="VL44" s="106"/>
      <c r="VM44" s="106"/>
      <c r="VN44" s="106"/>
      <c r="VO44" s="106"/>
      <c r="VP44" s="106"/>
      <c r="VQ44" s="106"/>
      <c r="VR44" s="106"/>
      <c r="VS44" s="106"/>
      <c r="VT44" s="106"/>
      <c r="VU44" s="106"/>
      <c r="VV44" s="106"/>
      <c r="VW44" s="106"/>
      <c r="VX44" s="106"/>
      <c r="VY44" s="106"/>
      <c r="VZ44" s="106"/>
      <c r="WA44" s="106"/>
      <c r="WB44" s="106"/>
      <c r="WC44" s="106"/>
      <c r="WD44" s="106"/>
      <c r="WE44" s="106"/>
      <c r="WF44" s="106"/>
      <c r="WG44" s="106"/>
      <c r="WH44" s="106"/>
      <c r="WI44" s="106"/>
      <c r="WJ44" s="106"/>
      <c r="WK44" s="106"/>
      <c r="WL44" s="106"/>
      <c r="WM44" s="106"/>
      <c r="WN44" s="106"/>
      <c r="WO44" s="106"/>
      <c r="WP44" s="106"/>
      <c r="WQ44" s="106"/>
      <c r="WR44" s="106"/>
      <c r="WS44" s="106"/>
      <c r="WT44" s="106"/>
      <c r="WU44" s="106"/>
      <c r="WV44" s="106"/>
      <c r="WW44" s="106"/>
      <c r="WX44" s="106"/>
      <c r="WY44" s="106"/>
      <c r="WZ44" s="106"/>
      <c r="XA44" s="106"/>
      <c r="XB44" s="106"/>
      <c r="XC44" s="106"/>
      <c r="XD44" s="106"/>
      <c r="XE44" s="106"/>
      <c r="XF44" s="106"/>
      <c r="XG44" s="106"/>
      <c r="XH44" s="106"/>
      <c r="XI44" s="106"/>
      <c r="XJ44" s="106"/>
      <c r="XK44" s="106"/>
      <c r="XL44" s="106"/>
      <c r="XM44" s="106"/>
      <c r="XN44" s="106"/>
      <c r="XO44" s="106"/>
      <c r="XP44" s="106"/>
      <c r="XQ44" s="106"/>
      <c r="XR44" s="106"/>
      <c r="XS44" s="106"/>
      <c r="XT44" s="106"/>
      <c r="XU44" s="106"/>
      <c r="XV44" s="106"/>
      <c r="XW44" s="106"/>
      <c r="XX44" s="106"/>
      <c r="XY44" s="106"/>
      <c r="XZ44" s="106"/>
      <c r="YA44" s="106"/>
      <c r="YB44" s="106"/>
      <c r="YC44" s="106"/>
      <c r="YD44" s="106"/>
      <c r="YE44" s="106"/>
      <c r="YF44" s="106"/>
      <c r="YG44" s="106"/>
      <c r="YH44" s="106"/>
      <c r="YI44" s="106"/>
      <c r="YJ44" s="106"/>
      <c r="YK44" s="106"/>
      <c r="YL44" s="106"/>
      <c r="YM44" s="106"/>
      <c r="YN44" s="106"/>
      <c r="YO44" s="106"/>
      <c r="YP44" s="106"/>
      <c r="YQ44" s="106"/>
      <c r="YR44" s="106"/>
      <c r="YS44" s="106"/>
      <c r="YT44" s="106"/>
      <c r="YU44" s="106"/>
      <c r="YV44" s="106"/>
      <c r="YW44" s="106"/>
      <c r="YX44" s="106"/>
      <c r="YY44" s="106"/>
      <c r="YZ44" s="106"/>
      <c r="ZA44" s="106"/>
      <c r="ZB44" s="106"/>
      <c r="ZC44" s="106"/>
      <c r="ZD44" s="106"/>
      <c r="ZE44" s="106"/>
      <c r="ZF44" s="106"/>
      <c r="ZG44" s="106"/>
      <c r="ZH44" s="106"/>
      <c r="ZI44" s="106"/>
      <c r="ZJ44" s="106"/>
      <c r="ZK44" s="106"/>
      <c r="ZL44" s="106"/>
      <c r="ZM44" s="106"/>
      <c r="ZN44" s="106"/>
      <c r="ZO44" s="106"/>
      <c r="ZP44" s="106"/>
      <c r="ZQ44" s="106"/>
      <c r="ZR44" s="106"/>
      <c r="ZS44" s="106"/>
      <c r="ZT44" s="106"/>
      <c r="ZU44" s="106"/>
      <c r="ZV44" s="106"/>
      <c r="ZW44" s="106"/>
      <c r="ZX44" s="106"/>
      <c r="ZY44" s="106"/>
      <c r="ZZ44" s="106"/>
      <c r="AAA44" s="106"/>
      <c r="AAB44" s="106"/>
      <c r="AAC44" s="106"/>
      <c r="AAD44" s="106"/>
      <c r="AAE44" s="106"/>
      <c r="AAF44" s="106"/>
      <c r="AAG44" s="106"/>
      <c r="AAH44" s="106"/>
      <c r="AAI44" s="106"/>
      <c r="AAJ44" s="106"/>
      <c r="AAK44" s="106"/>
      <c r="AAL44" s="106"/>
      <c r="AAM44" s="106"/>
      <c r="AAN44" s="106"/>
      <c r="AAO44" s="106"/>
      <c r="AAP44" s="106"/>
      <c r="AAQ44" s="106"/>
      <c r="AAR44" s="106"/>
      <c r="AAS44" s="106"/>
      <c r="AAT44" s="106"/>
      <c r="AAU44" s="106"/>
      <c r="AAV44" s="106"/>
      <c r="AAW44" s="106"/>
      <c r="AAX44" s="106"/>
      <c r="AAY44" s="106"/>
      <c r="AAZ44" s="106"/>
      <c r="ABA44" s="106"/>
      <c r="ABB44" s="106"/>
      <c r="ABC44" s="106"/>
      <c r="ABD44" s="106"/>
      <c r="ABE44" s="106"/>
      <c r="ABF44" s="106"/>
      <c r="ABG44" s="106"/>
      <c r="ABH44" s="106"/>
      <c r="ABI44" s="106"/>
      <c r="ABJ44" s="106"/>
      <c r="ABK44" s="106"/>
      <c r="ABL44" s="106"/>
      <c r="ABM44" s="106"/>
      <c r="ABN44" s="106"/>
      <c r="ABO44" s="106"/>
      <c r="ABP44" s="106"/>
      <c r="ABQ44" s="106"/>
      <c r="ABR44" s="106"/>
      <c r="ABS44" s="106"/>
      <c r="ABT44" s="106"/>
      <c r="ABU44" s="106"/>
      <c r="ABV44" s="106"/>
      <c r="ABW44" s="106"/>
      <c r="ABX44" s="106"/>
      <c r="ABY44" s="106"/>
      <c r="ABZ44" s="106"/>
      <c r="ACA44" s="106"/>
      <c r="ACB44" s="106"/>
      <c r="ACC44" s="106"/>
      <c r="ACD44" s="106"/>
      <c r="ACE44" s="106"/>
      <c r="ACF44" s="106"/>
      <c r="ACG44" s="106"/>
      <c r="ACH44" s="106"/>
      <c r="ACI44" s="106"/>
      <c r="ACJ44" s="106"/>
      <c r="ACK44" s="106"/>
      <c r="ACL44" s="106"/>
      <c r="ACM44" s="106"/>
      <c r="ACN44" s="106"/>
      <c r="ACO44" s="106"/>
      <c r="ACP44" s="106"/>
      <c r="ACQ44" s="106"/>
      <c r="ACR44" s="106"/>
      <c r="ACS44" s="106"/>
      <c r="ACT44" s="106"/>
      <c r="ACU44" s="106"/>
      <c r="ACV44" s="106"/>
      <c r="ACW44" s="106"/>
      <c r="ACX44" s="106"/>
      <c r="ACY44" s="106"/>
      <c r="ACZ44" s="106"/>
      <c r="ADA44" s="106"/>
      <c r="ADB44" s="106"/>
      <c r="ADC44" s="106"/>
      <c r="ADD44" s="106"/>
      <c r="ADE44" s="106"/>
      <c r="ADF44" s="106"/>
      <c r="ADG44" s="106"/>
      <c r="ADH44" s="106"/>
      <c r="ADI44" s="106"/>
      <c r="ADJ44" s="106"/>
      <c r="ADK44" s="106"/>
      <c r="ADL44" s="106"/>
      <c r="ADM44" s="106"/>
      <c r="ADN44" s="106"/>
      <c r="ADO44" s="106"/>
      <c r="ADP44" s="106"/>
      <c r="ADQ44" s="106"/>
      <c r="ADR44" s="106"/>
      <c r="ADS44" s="106"/>
      <c r="ADT44" s="106"/>
      <c r="ADU44" s="106"/>
      <c r="ADV44" s="106"/>
      <c r="ADW44" s="106"/>
      <c r="ADX44" s="106"/>
      <c r="ADY44" s="106"/>
      <c r="ADZ44" s="106"/>
      <c r="AEA44" s="106"/>
      <c r="AEB44" s="106"/>
      <c r="AEC44" s="106"/>
      <c r="AED44" s="106"/>
      <c r="AEE44" s="106"/>
      <c r="AEF44" s="106"/>
      <c r="AEG44" s="106"/>
      <c r="AEH44" s="106"/>
      <c r="AEI44" s="106"/>
      <c r="AEJ44" s="106"/>
      <c r="AEK44" s="106"/>
      <c r="AEL44" s="106"/>
      <c r="AEM44" s="106"/>
      <c r="AEN44" s="106"/>
      <c r="AEO44" s="106"/>
      <c r="AEP44" s="106"/>
      <c r="AEQ44" s="106"/>
      <c r="AER44" s="106"/>
      <c r="AES44" s="106"/>
      <c r="AET44" s="106"/>
      <c r="AEU44" s="106"/>
      <c r="AEV44" s="106"/>
      <c r="AEW44" s="106"/>
      <c r="AEX44" s="106"/>
      <c r="AEY44" s="106"/>
      <c r="AEZ44" s="106"/>
      <c r="AFA44" s="106"/>
      <c r="AFB44" s="106"/>
      <c r="AFC44" s="106"/>
      <c r="AFD44" s="106"/>
      <c r="AFE44" s="106"/>
      <c r="AFF44" s="106"/>
      <c r="AFG44" s="106"/>
      <c r="AFH44" s="106"/>
      <c r="AFI44" s="106"/>
      <c r="AFJ44" s="106"/>
      <c r="AFK44" s="106"/>
      <c r="AFL44" s="106"/>
      <c r="AFM44" s="106"/>
      <c r="AFN44" s="106"/>
      <c r="AFO44" s="106"/>
      <c r="AFP44" s="106"/>
      <c r="AFQ44" s="106"/>
      <c r="AFR44" s="106"/>
      <c r="AFS44" s="106"/>
      <c r="AFT44" s="106"/>
      <c r="AFU44" s="106"/>
      <c r="AFV44" s="106"/>
    </row>
    <row r="45" spans="1:854" x14ac:dyDescent="0.2">
      <c r="A45" s="115" t="s">
        <v>431</v>
      </c>
      <c r="B45" s="117">
        <v>1142.72973</v>
      </c>
      <c r="C45" s="117">
        <v>1136.4324320000001</v>
      </c>
    </row>
    <row r="46" spans="1:854" x14ac:dyDescent="0.2">
      <c r="A46" s="115" t="s">
        <v>432</v>
      </c>
      <c r="B46" s="117">
        <v>513.16216199999997</v>
      </c>
      <c r="C46" s="117">
        <v>572.48648600000001</v>
      </c>
    </row>
    <row r="47" spans="1:854" x14ac:dyDescent="0.2">
      <c r="A47" s="115" t="s">
        <v>433</v>
      </c>
      <c r="B47" s="117">
        <v>95.945946000000006</v>
      </c>
      <c r="C47" s="117">
        <v>119.027027</v>
      </c>
    </row>
    <row r="48" spans="1:854" s="125" customFormat="1" ht="13.5" thickBot="1" x14ac:dyDescent="0.25">
      <c r="A48" s="122" t="s">
        <v>434</v>
      </c>
      <c r="B48" s="124">
        <v>1751.8378380000001</v>
      </c>
      <c r="C48" s="124">
        <v>1827.9459450000002</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6"/>
      <c r="SD48" s="106"/>
      <c r="SE48" s="106"/>
      <c r="SF48" s="106"/>
      <c r="SG48" s="106"/>
      <c r="SH48" s="106"/>
      <c r="SI48" s="106"/>
      <c r="SJ48" s="106"/>
      <c r="SK48" s="106"/>
      <c r="SL48" s="106"/>
      <c r="SM48" s="106"/>
      <c r="SN48" s="106"/>
      <c r="SO48" s="106"/>
      <c r="SP48" s="106"/>
      <c r="SQ48" s="106"/>
      <c r="SR48" s="106"/>
      <c r="SS48" s="106"/>
      <c r="ST48" s="106"/>
      <c r="SU48" s="106"/>
      <c r="SV48" s="106"/>
      <c r="SW48" s="106"/>
      <c r="SX48" s="106"/>
      <c r="SY48" s="106"/>
      <c r="SZ48" s="106"/>
      <c r="TA48" s="106"/>
      <c r="TB48" s="106"/>
      <c r="TC48" s="106"/>
      <c r="TD48" s="106"/>
      <c r="TE48" s="106"/>
      <c r="TF48" s="106"/>
      <c r="TG48" s="106"/>
      <c r="TH48" s="106"/>
      <c r="TI48" s="106"/>
      <c r="TJ48" s="106"/>
      <c r="TK48" s="106"/>
      <c r="TL48" s="106"/>
      <c r="TM48" s="106"/>
      <c r="TN48" s="106"/>
      <c r="TO48" s="106"/>
      <c r="TP48" s="106"/>
      <c r="TQ48" s="106"/>
      <c r="TR48" s="106"/>
      <c r="TS48" s="106"/>
      <c r="TT48" s="106"/>
      <c r="TU48" s="106"/>
      <c r="TV48" s="106"/>
      <c r="TW48" s="106"/>
      <c r="TX48" s="106"/>
      <c r="TY48" s="106"/>
      <c r="TZ48" s="106"/>
      <c r="UA48" s="106"/>
      <c r="UB48" s="106"/>
      <c r="UC48" s="106"/>
      <c r="UD48" s="106"/>
      <c r="UE48" s="106"/>
      <c r="UF48" s="106"/>
      <c r="UG48" s="106"/>
      <c r="UH48" s="106"/>
      <c r="UI48" s="106"/>
      <c r="UJ48" s="106"/>
      <c r="UK48" s="106"/>
      <c r="UL48" s="106"/>
      <c r="UM48" s="106"/>
      <c r="UN48" s="106"/>
      <c r="UO48" s="106"/>
      <c r="UP48" s="106"/>
      <c r="UQ48" s="106"/>
      <c r="UR48" s="106"/>
      <c r="US48" s="106"/>
      <c r="UT48" s="106"/>
      <c r="UU48" s="106"/>
      <c r="UV48" s="106"/>
      <c r="UW48" s="106"/>
      <c r="UX48" s="106"/>
      <c r="UY48" s="106"/>
      <c r="UZ48" s="106"/>
      <c r="VA48" s="106"/>
      <c r="VB48" s="106"/>
      <c r="VC48" s="106"/>
      <c r="VD48" s="106"/>
      <c r="VE48" s="106"/>
      <c r="VF48" s="106"/>
      <c r="VG48" s="106"/>
      <c r="VH48" s="106"/>
      <c r="VI48" s="106"/>
      <c r="VJ48" s="106"/>
      <c r="VK48" s="106"/>
      <c r="VL48" s="106"/>
      <c r="VM48" s="106"/>
      <c r="VN48" s="106"/>
      <c r="VO48" s="106"/>
      <c r="VP48" s="106"/>
      <c r="VQ48" s="106"/>
      <c r="VR48" s="106"/>
      <c r="VS48" s="106"/>
      <c r="VT48" s="106"/>
      <c r="VU48" s="106"/>
      <c r="VV48" s="106"/>
      <c r="VW48" s="106"/>
      <c r="VX48" s="106"/>
      <c r="VY48" s="106"/>
      <c r="VZ48" s="106"/>
      <c r="WA48" s="106"/>
      <c r="WB48" s="106"/>
      <c r="WC48" s="106"/>
      <c r="WD48" s="106"/>
      <c r="WE48" s="106"/>
      <c r="WF48" s="106"/>
      <c r="WG48" s="106"/>
      <c r="WH48" s="106"/>
      <c r="WI48" s="106"/>
      <c r="WJ48" s="106"/>
      <c r="WK48" s="106"/>
      <c r="WL48" s="106"/>
      <c r="WM48" s="106"/>
      <c r="WN48" s="106"/>
      <c r="WO48" s="106"/>
      <c r="WP48" s="106"/>
      <c r="WQ48" s="106"/>
      <c r="WR48" s="106"/>
      <c r="WS48" s="106"/>
      <c r="WT48" s="106"/>
      <c r="WU48" s="106"/>
      <c r="WV48" s="106"/>
      <c r="WW48" s="106"/>
      <c r="WX48" s="106"/>
      <c r="WY48" s="106"/>
      <c r="WZ48" s="106"/>
      <c r="XA48" s="106"/>
      <c r="XB48" s="106"/>
      <c r="XC48" s="106"/>
      <c r="XD48" s="106"/>
      <c r="XE48" s="106"/>
      <c r="XF48" s="106"/>
      <c r="XG48" s="106"/>
      <c r="XH48" s="106"/>
      <c r="XI48" s="106"/>
      <c r="XJ48" s="106"/>
      <c r="XK48" s="106"/>
      <c r="XL48" s="106"/>
      <c r="XM48" s="106"/>
      <c r="XN48" s="106"/>
      <c r="XO48" s="106"/>
      <c r="XP48" s="106"/>
      <c r="XQ48" s="106"/>
      <c r="XR48" s="106"/>
      <c r="XS48" s="106"/>
      <c r="XT48" s="106"/>
      <c r="XU48" s="106"/>
      <c r="XV48" s="106"/>
      <c r="XW48" s="106"/>
      <c r="XX48" s="106"/>
      <c r="XY48" s="106"/>
      <c r="XZ48" s="106"/>
      <c r="YA48" s="106"/>
      <c r="YB48" s="106"/>
      <c r="YC48" s="106"/>
      <c r="YD48" s="106"/>
      <c r="YE48" s="106"/>
      <c r="YF48" s="106"/>
      <c r="YG48" s="106"/>
      <c r="YH48" s="106"/>
      <c r="YI48" s="106"/>
      <c r="YJ48" s="106"/>
      <c r="YK48" s="106"/>
      <c r="YL48" s="106"/>
      <c r="YM48" s="106"/>
      <c r="YN48" s="106"/>
      <c r="YO48" s="106"/>
      <c r="YP48" s="106"/>
      <c r="YQ48" s="106"/>
      <c r="YR48" s="106"/>
      <c r="YS48" s="106"/>
      <c r="YT48" s="106"/>
      <c r="YU48" s="106"/>
      <c r="YV48" s="106"/>
      <c r="YW48" s="106"/>
      <c r="YX48" s="106"/>
      <c r="YY48" s="106"/>
      <c r="YZ48" s="106"/>
      <c r="ZA48" s="106"/>
      <c r="ZB48" s="106"/>
      <c r="ZC48" s="106"/>
      <c r="ZD48" s="106"/>
      <c r="ZE48" s="106"/>
      <c r="ZF48" s="106"/>
      <c r="ZG48" s="106"/>
      <c r="ZH48" s="106"/>
      <c r="ZI48" s="106"/>
      <c r="ZJ48" s="106"/>
      <c r="ZK48" s="106"/>
      <c r="ZL48" s="106"/>
      <c r="ZM48" s="106"/>
      <c r="ZN48" s="106"/>
      <c r="ZO48" s="106"/>
      <c r="ZP48" s="106"/>
      <c r="ZQ48" s="106"/>
      <c r="ZR48" s="106"/>
      <c r="ZS48" s="106"/>
      <c r="ZT48" s="106"/>
      <c r="ZU48" s="106"/>
      <c r="ZV48" s="106"/>
      <c r="ZW48" s="106"/>
      <c r="ZX48" s="106"/>
      <c r="ZY48" s="106"/>
      <c r="ZZ48" s="106"/>
      <c r="AAA48" s="106"/>
      <c r="AAB48" s="106"/>
      <c r="AAC48" s="106"/>
      <c r="AAD48" s="106"/>
      <c r="AAE48" s="106"/>
      <c r="AAF48" s="106"/>
      <c r="AAG48" s="106"/>
      <c r="AAH48" s="106"/>
      <c r="AAI48" s="106"/>
      <c r="AAJ48" s="106"/>
      <c r="AAK48" s="106"/>
      <c r="AAL48" s="106"/>
      <c r="AAM48" s="106"/>
      <c r="AAN48" s="106"/>
      <c r="AAO48" s="106"/>
      <c r="AAP48" s="106"/>
      <c r="AAQ48" s="106"/>
      <c r="AAR48" s="106"/>
      <c r="AAS48" s="106"/>
      <c r="AAT48" s="106"/>
      <c r="AAU48" s="106"/>
      <c r="AAV48" s="106"/>
      <c r="AAW48" s="106"/>
      <c r="AAX48" s="106"/>
      <c r="AAY48" s="106"/>
      <c r="AAZ48" s="106"/>
      <c r="ABA48" s="106"/>
      <c r="ABB48" s="106"/>
      <c r="ABC48" s="106"/>
      <c r="ABD48" s="106"/>
      <c r="ABE48" s="106"/>
      <c r="ABF48" s="106"/>
      <c r="ABG48" s="106"/>
      <c r="ABH48" s="106"/>
      <c r="ABI48" s="106"/>
      <c r="ABJ48" s="106"/>
      <c r="ABK48" s="106"/>
      <c r="ABL48" s="106"/>
      <c r="ABM48" s="106"/>
      <c r="ABN48" s="106"/>
      <c r="ABO48" s="106"/>
      <c r="ABP48" s="106"/>
      <c r="ABQ48" s="106"/>
      <c r="ABR48" s="106"/>
      <c r="ABS48" s="106"/>
      <c r="ABT48" s="106"/>
      <c r="ABU48" s="106"/>
      <c r="ABV48" s="106"/>
      <c r="ABW48" s="106"/>
      <c r="ABX48" s="106"/>
      <c r="ABY48" s="106"/>
      <c r="ABZ48" s="106"/>
      <c r="ACA48" s="106"/>
      <c r="ACB48" s="106"/>
      <c r="ACC48" s="106"/>
      <c r="ACD48" s="106"/>
      <c r="ACE48" s="106"/>
      <c r="ACF48" s="106"/>
      <c r="ACG48" s="106"/>
      <c r="ACH48" s="106"/>
      <c r="ACI48" s="106"/>
      <c r="ACJ48" s="106"/>
      <c r="ACK48" s="106"/>
      <c r="ACL48" s="106"/>
      <c r="ACM48" s="106"/>
      <c r="ACN48" s="106"/>
      <c r="ACO48" s="106"/>
      <c r="ACP48" s="106"/>
      <c r="ACQ48" s="106"/>
      <c r="ACR48" s="106"/>
      <c r="ACS48" s="106"/>
      <c r="ACT48" s="106"/>
      <c r="ACU48" s="106"/>
      <c r="ACV48" s="106"/>
      <c r="ACW48" s="106"/>
      <c r="ACX48" s="106"/>
      <c r="ACY48" s="106"/>
      <c r="ACZ48" s="106"/>
      <c r="ADA48" s="106"/>
      <c r="ADB48" s="106"/>
      <c r="ADC48" s="106"/>
      <c r="ADD48" s="106"/>
      <c r="ADE48" s="106"/>
      <c r="ADF48" s="106"/>
      <c r="ADG48" s="106"/>
      <c r="ADH48" s="106"/>
      <c r="ADI48" s="106"/>
      <c r="ADJ48" s="106"/>
      <c r="ADK48" s="106"/>
      <c r="ADL48" s="106"/>
      <c r="ADM48" s="106"/>
      <c r="ADN48" s="106"/>
      <c r="ADO48" s="106"/>
      <c r="ADP48" s="106"/>
      <c r="ADQ48" s="106"/>
      <c r="ADR48" s="106"/>
      <c r="ADS48" s="106"/>
      <c r="ADT48" s="106"/>
      <c r="ADU48" s="106"/>
      <c r="ADV48" s="106"/>
      <c r="ADW48" s="106"/>
      <c r="ADX48" s="106"/>
      <c r="ADY48" s="106"/>
      <c r="ADZ48" s="106"/>
      <c r="AEA48" s="106"/>
      <c r="AEB48" s="106"/>
      <c r="AEC48" s="106"/>
      <c r="AED48" s="106"/>
      <c r="AEE48" s="106"/>
      <c r="AEF48" s="106"/>
      <c r="AEG48" s="106"/>
      <c r="AEH48" s="106"/>
      <c r="AEI48" s="106"/>
      <c r="AEJ48" s="106"/>
      <c r="AEK48" s="106"/>
      <c r="AEL48" s="106"/>
      <c r="AEM48" s="106"/>
      <c r="AEN48" s="106"/>
      <c r="AEO48" s="106"/>
      <c r="AEP48" s="106"/>
      <c r="AEQ48" s="106"/>
      <c r="AER48" s="106"/>
      <c r="AES48" s="106"/>
      <c r="AET48" s="106"/>
      <c r="AEU48" s="106"/>
      <c r="AEV48" s="106"/>
      <c r="AEW48" s="106"/>
      <c r="AEX48" s="106"/>
      <c r="AEY48" s="106"/>
      <c r="AEZ48" s="106"/>
      <c r="AFA48" s="106"/>
      <c r="AFB48" s="106"/>
      <c r="AFC48" s="106"/>
      <c r="AFD48" s="106"/>
      <c r="AFE48" s="106"/>
      <c r="AFF48" s="106"/>
      <c r="AFG48" s="106"/>
      <c r="AFH48" s="106"/>
      <c r="AFI48" s="106"/>
      <c r="AFJ48" s="106"/>
      <c r="AFK48" s="106"/>
      <c r="AFL48" s="106"/>
      <c r="AFM48" s="106"/>
      <c r="AFN48" s="106"/>
      <c r="AFO48" s="106"/>
      <c r="AFP48" s="106"/>
      <c r="AFQ48" s="106"/>
      <c r="AFR48" s="106"/>
      <c r="AFS48" s="106"/>
      <c r="AFT48" s="106"/>
      <c r="AFU48" s="106"/>
      <c r="AFV48" s="106"/>
    </row>
    <row r="49" spans="1:854" s="121" customFormat="1" ht="13.5" thickBot="1" x14ac:dyDescent="0.25">
      <c r="A49" s="122" t="s">
        <v>435</v>
      </c>
      <c r="B49" s="124">
        <v>42987.648647999988</v>
      </c>
      <c r="C49" s="124">
        <v>44030.756755999995</v>
      </c>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111"/>
      <c r="LA49" s="111"/>
      <c r="LB49" s="111"/>
      <c r="LC49" s="111"/>
      <c r="LD49" s="111"/>
      <c r="LE49" s="111"/>
      <c r="LF49" s="111"/>
      <c r="LG49" s="111"/>
      <c r="LH49" s="111"/>
      <c r="LI49" s="111"/>
      <c r="LJ49" s="111"/>
      <c r="LK49" s="111"/>
      <c r="LL49" s="111"/>
      <c r="LM49" s="111"/>
      <c r="LN49" s="111"/>
      <c r="LO49" s="111"/>
      <c r="LP49" s="111"/>
      <c r="LQ49" s="111"/>
      <c r="LR49" s="111"/>
      <c r="LS49" s="111"/>
      <c r="LT49" s="111"/>
      <c r="LU49" s="111"/>
      <c r="LV49" s="111"/>
      <c r="LW49" s="111"/>
      <c r="LX49" s="111"/>
      <c r="LY49" s="111"/>
      <c r="LZ49" s="111"/>
      <c r="MA49" s="111"/>
      <c r="MB49" s="111"/>
      <c r="MC49" s="111"/>
      <c r="MD49" s="111"/>
      <c r="ME49" s="111"/>
      <c r="MF49" s="111"/>
      <c r="MG49" s="111"/>
      <c r="MH49" s="111"/>
      <c r="MI49" s="111"/>
      <c r="MJ49" s="111"/>
      <c r="MK49" s="111"/>
      <c r="ML49" s="111"/>
      <c r="MM49" s="111"/>
      <c r="MN49" s="111"/>
      <c r="MO49" s="111"/>
      <c r="MP49" s="111"/>
      <c r="MQ49" s="111"/>
      <c r="MR49" s="111"/>
      <c r="MS49" s="111"/>
      <c r="MT49" s="111"/>
      <c r="MU49" s="111"/>
      <c r="MV49" s="111"/>
      <c r="MW49" s="111"/>
      <c r="MX49" s="111"/>
      <c r="MY49" s="111"/>
      <c r="MZ49" s="111"/>
      <c r="NA49" s="111"/>
      <c r="NB49" s="111"/>
      <c r="NC49" s="111"/>
      <c r="ND49" s="111"/>
      <c r="NE49" s="111"/>
      <c r="NF49" s="111"/>
      <c r="NG49" s="111"/>
      <c r="NH49" s="111"/>
      <c r="NI49" s="111"/>
      <c r="NJ49" s="111"/>
      <c r="NK49" s="111"/>
      <c r="NL49" s="111"/>
      <c r="NM49" s="111"/>
      <c r="NN49" s="111"/>
      <c r="NO49" s="111"/>
      <c r="NP49" s="111"/>
      <c r="NQ49" s="111"/>
      <c r="NR49" s="111"/>
      <c r="NS49" s="111"/>
      <c r="NT49" s="111"/>
      <c r="NU49" s="111"/>
      <c r="NV49" s="111"/>
      <c r="NW49" s="111"/>
      <c r="NX49" s="111"/>
      <c r="NY49" s="111"/>
      <c r="NZ49" s="111"/>
      <c r="OA49" s="111"/>
      <c r="OB49" s="111"/>
      <c r="OC49" s="111"/>
      <c r="OD49" s="111"/>
      <c r="OE49" s="111"/>
      <c r="OF49" s="111"/>
      <c r="OG49" s="111"/>
      <c r="OH49" s="111"/>
      <c r="OI49" s="111"/>
      <c r="OJ49" s="111"/>
      <c r="OK49" s="111"/>
      <c r="OL49" s="111"/>
      <c r="OM49" s="111"/>
      <c r="ON49" s="111"/>
      <c r="OO49" s="111"/>
      <c r="OP49" s="111"/>
      <c r="OQ49" s="111"/>
      <c r="OR49" s="111"/>
      <c r="OS49" s="111"/>
      <c r="OT49" s="111"/>
      <c r="OU49" s="111"/>
      <c r="OV49" s="111"/>
      <c r="OW49" s="111"/>
      <c r="OX49" s="111"/>
      <c r="OY49" s="111"/>
      <c r="OZ49" s="111"/>
      <c r="PA49" s="111"/>
      <c r="PB49" s="111"/>
      <c r="PC49" s="111"/>
      <c r="PD49" s="111"/>
      <c r="PE49" s="111"/>
      <c r="PF49" s="111"/>
      <c r="PG49" s="111"/>
      <c r="PH49" s="111"/>
      <c r="PI49" s="111"/>
      <c r="PJ49" s="111"/>
      <c r="PK49" s="111"/>
      <c r="PL49" s="111"/>
      <c r="PM49" s="111"/>
      <c r="PN49" s="111"/>
      <c r="PO49" s="111"/>
      <c r="PP49" s="111"/>
      <c r="PQ49" s="111"/>
      <c r="PR49" s="111"/>
      <c r="PS49" s="111"/>
      <c r="PT49" s="111"/>
      <c r="PU49" s="111"/>
      <c r="PV49" s="111"/>
      <c r="PW49" s="111"/>
      <c r="PX49" s="111"/>
      <c r="PY49" s="111"/>
      <c r="PZ49" s="111"/>
      <c r="QA49" s="111"/>
      <c r="QB49" s="111"/>
      <c r="QC49" s="111"/>
      <c r="QD49" s="111"/>
      <c r="QE49" s="111"/>
      <c r="QF49" s="111"/>
      <c r="QG49" s="111"/>
      <c r="QH49" s="111"/>
      <c r="QI49" s="111"/>
      <c r="QJ49" s="111"/>
      <c r="QK49" s="111"/>
      <c r="QL49" s="111"/>
      <c r="QM49" s="111"/>
      <c r="QN49" s="111"/>
      <c r="QO49" s="111"/>
      <c r="QP49" s="111"/>
      <c r="QQ49" s="111"/>
      <c r="QR49" s="111"/>
      <c r="QS49" s="111"/>
      <c r="QT49" s="111"/>
      <c r="QU49" s="111"/>
      <c r="QV49" s="111"/>
      <c r="QW49" s="111"/>
      <c r="QX49" s="111"/>
      <c r="QY49" s="111"/>
      <c r="QZ49" s="111"/>
      <c r="RA49" s="111"/>
      <c r="RB49" s="111"/>
      <c r="RC49" s="111"/>
      <c r="RD49" s="111"/>
      <c r="RE49" s="111"/>
      <c r="RF49" s="111"/>
      <c r="RG49" s="111"/>
      <c r="RH49" s="111"/>
      <c r="RI49" s="111"/>
      <c r="RJ49" s="111"/>
      <c r="RK49" s="111"/>
      <c r="RL49" s="111"/>
      <c r="RM49" s="111"/>
      <c r="RN49" s="111"/>
      <c r="RO49" s="111"/>
      <c r="RP49" s="111"/>
      <c r="RQ49" s="111"/>
      <c r="RR49" s="111"/>
      <c r="RS49" s="111"/>
      <c r="RT49" s="111"/>
      <c r="RU49" s="111"/>
      <c r="RV49" s="111"/>
      <c r="RW49" s="111"/>
      <c r="RX49" s="111"/>
      <c r="RY49" s="111"/>
      <c r="RZ49" s="111"/>
      <c r="SA49" s="111"/>
      <c r="SB49" s="111"/>
      <c r="SC49" s="111"/>
      <c r="SD49" s="111"/>
      <c r="SE49" s="111"/>
      <c r="SF49" s="111"/>
      <c r="SG49" s="111"/>
      <c r="SH49" s="111"/>
      <c r="SI49" s="111"/>
      <c r="SJ49" s="111"/>
      <c r="SK49" s="111"/>
      <c r="SL49" s="111"/>
      <c r="SM49" s="111"/>
      <c r="SN49" s="111"/>
      <c r="SO49" s="111"/>
      <c r="SP49" s="111"/>
      <c r="SQ49" s="111"/>
      <c r="SR49" s="111"/>
      <c r="SS49" s="111"/>
      <c r="ST49" s="111"/>
      <c r="SU49" s="111"/>
      <c r="SV49" s="111"/>
      <c r="SW49" s="111"/>
      <c r="SX49" s="111"/>
      <c r="SY49" s="111"/>
      <c r="SZ49" s="111"/>
      <c r="TA49" s="111"/>
      <c r="TB49" s="111"/>
      <c r="TC49" s="111"/>
      <c r="TD49" s="111"/>
      <c r="TE49" s="111"/>
      <c r="TF49" s="111"/>
      <c r="TG49" s="111"/>
      <c r="TH49" s="111"/>
      <c r="TI49" s="111"/>
      <c r="TJ49" s="111"/>
      <c r="TK49" s="111"/>
      <c r="TL49" s="111"/>
      <c r="TM49" s="111"/>
      <c r="TN49" s="111"/>
      <c r="TO49" s="111"/>
      <c r="TP49" s="111"/>
      <c r="TQ49" s="111"/>
      <c r="TR49" s="111"/>
      <c r="TS49" s="111"/>
      <c r="TT49" s="111"/>
      <c r="TU49" s="111"/>
      <c r="TV49" s="111"/>
      <c r="TW49" s="111"/>
      <c r="TX49" s="111"/>
      <c r="TY49" s="111"/>
      <c r="TZ49" s="111"/>
      <c r="UA49" s="111"/>
      <c r="UB49" s="111"/>
      <c r="UC49" s="111"/>
      <c r="UD49" s="111"/>
      <c r="UE49" s="111"/>
      <c r="UF49" s="111"/>
      <c r="UG49" s="111"/>
      <c r="UH49" s="111"/>
      <c r="UI49" s="111"/>
      <c r="UJ49" s="111"/>
      <c r="UK49" s="111"/>
      <c r="UL49" s="111"/>
      <c r="UM49" s="111"/>
      <c r="UN49" s="111"/>
      <c r="UO49" s="111"/>
      <c r="UP49" s="111"/>
      <c r="UQ49" s="111"/>
      <c r="UR49" s="111"/>
      <c r="US49" s="111"/>
      <c r="UT49" s="111"/>
      <c r="UU49" s="111"/>
      <c r="UV49" s="111"/>
      <c r="UW49" s="111"/>
      <c r="UX49" s="111"/>
      <c r="UY49" s="111"/>
      <c r="UZ49" s="111"/>
      <c r="VA49" s="111"/>
      <c r="VB49" s="111"/>
      <c r="VC49" s="111"/>
      <c r="VD49" s="111"/>
      <c r="VE49" s="111"/>
      <c r="VF49" s="111"/>
      <c r="VG49" s="111"/>
      <c r="VH49" s="111"/>
      <c r="VI49" s="111"/>
      <c r="VJ49" s="111"/>
      <c r="VK49" s="111"/>
      <c r="VL49" s="111"/>
      <c r="VM49" s="111"/>
      <c r="VN49" s="111"/>
      <c r="VO49" s="111"/>
      <c r="VP49" s="111"/>
      <c r="VQ49" s="111"/>
      <c r="VR49" s="111"/>
      <c r="VS49" s="111"/>
      <c r="VT49" s="111"/>
      <c r="VU49" s="111"/>
      <c r="VV49" s="111"/>
      <c r="VW49" s="111"/>
      <c r="VX49" s="111"/>
      <c r="VY49" s="111"/>
      <c r="VZ49" s="111"/>
      <c r="WA49" s="111"/>
      <c r="WB49" s="111"/>
      <c r="WC49" s="111"/>
      <c r="WD49" s="111"/>
      <c r="WE49" s="111"/>
      <c r="WF49" s="111"/>
      <c r="WG49" s="111"/>
      <c r="WH49" s="111"/>
      <c r="WI49" s="111"/>
      <c r="WJ49" s="111"/>
      <c r="WK49" s="111"/>
      <c r="WL49" s="111"/>
      <c r="WM49" s="111"/>
      <c r="WN49" s="111"/>
      <c r="WO49" s="111"/>
      <c r="WP49" s="111"/>
      <c r="WQ49" s="111"/>
      <c r="WR49" s="111"/>
      <c r="WS49" s="111"/>
      <c r="WT49" s="111"/>
      <c r="WU49" s="111"/>
      <c r="WV49" s="111"/>
      <c r="WW49" s="111"/>
      <c r="WX49" s="111"/>
      <c r="WY49" s="111"/>
      <c r="WZ49" s="111"/>
      <c r="XA49" s="111"/>
      <c r="XB49" s="111"/>
      <c r="XC49" s="111"/>
      <c r="XD49" s="111"/>
      <c r="XE49" s="111"/>
      <c r="XF49" s="111"/>
      <c r="XG49" s="111"/>
      <c r="XH49" s="111"/>
      <c r="XI49" s="111"/>
      <c r="XJ49" s="111"/>
      <c r="XK49" s="111"/>
      <c r="XL49" s="111"/>
      <c r="XM49" s="111"/>
      <c r="XN49" s="111"/>
      <c r="XO49" s="111"/>
      <c r="XP49" s="111"/>
      <c r="XQ49" s="111"/>
      <c r="XR49" s="111"/>
      <c r="XS49" s="111"/>
      <c r="XT49" s="111"/>
      <c r="XU49" s="111"/>
      <c r="XV49" s="111"/>
      <c r="XW49" s="111"/>
      <c r="XX49" s="111"/>
      <c r="XY49" s="111"/>
      <c r="XZ49" s="111"/>
      <c r="YA49" s="111"/>
      <c r="YB49" s="111"/>
      <c r="YC49" s="111"/>
      <c r="YD49" s="111"/>
      <c r="YE49" s="111"/>
      <c r="YF49" s="111"/>
      <c r="YG49" s="111"/>
      <c r="YH49" s="111"/>
      <c r="YI49" s="111"/>
      <c r="YJ49" s="111"/>
      <c r="YK49" s="111"/>
      <c r="YL49" s="111"/>
      <c r="YM49" s="111"/>
      <c r="YN49" s="111"/>
      <c r="YO49" s="111"/>
      <c r="YP49" s="111"/>
      <c r="YQ49" s="111"/>
      <c r="YR49" s="111"/>
      <c r="YS49" s="111"/>
      <c r="YT49" s="111"/>
      <c r="YU49" s="111"/>
      <c r="YV49" s="111"/>
      <c r="YW49" s="111"/>
      <c r="YX49" s="111"/>
      <c r="YY49" s="111"/>
      <c r="YZ49" s="111"/>
      <c r="ZA49" s="111"/>
      <c r="ZB49" s="111"/>
      <c r="ZC49" s="111"/>
      <c r="ZD49" s="111"/>
      <c r="ZE49" s="111"/>
      <c r="ZF49" s="111"/>
      <c r="ZG49" s="111"/>
      <c r="ZH49" s="111"/>
      <c r="ZI49" s="111"/>
      <c r="ZJ49" s="111"/>
      <c r="ZK49" s="111"/>
      <c r="ZL49" s="111"/>
      <c r="ZM49" s="111"/>
      <c r="ZN49" s="111"/>
      <c r="ZO49" s="111"/>
      <c r="ZP49" s="111"/>
      <c r="ZQ49" s="111"/>
      <c r="ZR49" s="111"/>
      <c r="ZS49" s="111"/>
      <c r="ZT49" s="111"/>
      <c r="ZU49" s="111"/>
      <c r="ZV49" s="111"/>
      <c r="ZW49" s="111"/>
      <c r="ZX49" s="111"/>
      <c r="ZY49" s="111"/>
      <c r="ZZ49" s="111"/>
      <c r="AAA49" s="111"/>
      <c r="AAB49" s="111"/>
      <c r="AAC49" s="111"/>
      <c r="AAD49" s="111"/>
      <c r="AAE49" s="111"/>
      <c r="AAF49" s="111"/>
      <c r="AAG49" s="111"/>
      <c r="AAH49" s="111"/>
      <c r="AAI49" s="111"/>
      <c r="AAJ49" s="111"/>
      <c r="AAK49" s="111"/>
      <c r="AAL49" s="111"/>
      <c r="AAM49" s="111"/>
      <c r="AAN49" s="111"/>
      <c r="AAO49" s="111"/>
      <c r="AAP49" s="111"/>
      <c r="AAQ49" s="111"/>
      <c r="AAR49" s="111"/>
      <c r="AAS49" s="111"/>
      <c r="AAT49" s="111"/>
      <c r="AAU49" s="111"/>
      <c r="AAV49" s="111"/>
      <c r="AAW49" s="111"/>
      <c r="AAX49" s="111"/>
      <c r="AAY49" s="111"/>
      <c r="AAZ49" s="111"/>
      <c r="ABA49" s="111"/>
      <c r="ABB49" s="111"/>
      <c r="ABC49" s="111"/>
      <c r="ABD49" s="111"/>
      <c r="ABE49" s="111"/>
      <c r="ABF49" s="111"/>
      <c r="ABG49" s="111"/>
      <c r="ABH49" s="111"/>
      <c r="ABI49" s="111"/>
      <c r="ABJ49" s="111"/>
      <c r="ABK49" s="111"/>
      <c r="ABL49" s="111"/>
      <c r="ABM49" s="111"/>
      <c r="ABN49" s="111"/>
      <c r="ABO49" s="111"/>
      <c r="ABP49" s="111"/>
      <c r="ABQ49" s="111"/>
      <c r="ABR49" s="111"/>
      <c r="ABS49" s="111"/>
      <c r="ABT49" s="111"/>
      <c r="ABU49" s="111"/>
      <c r="ABV49" s="111"/>
      <c r="ABW49" s="111"/>
      <c r="ABX49" s="111"/>
      <c r="ABY49" s="111"/>
      <c r="ABZ49" s="111"/>
      <c r="ACA49" s="111"/>
      <c r="ACB49" s="111"/>
      <c r="ACC49" s="111"/>
      <c r="ACD49" s="111"/>
      <c r="ACE49" s="111"/>
      <c r="ACF49" s="111"/>
      <c r="ACG49" s="111"/>
      <c r="ACH49" s="111"/>
      <c r="ACI49" s="111"/>
      <c r="ACJ49" s="111"/>
      <c r="ACK49" s="111"/>
      <c r="ACL49" s="111"/>
      <c r="ACM49" s="111"/>
      <c r="ACN49" s="111"/>
      <c r="ACO49" s="111"/>
      <c r="ACP49" s="111"/>
      <c r="ACQ49" s="111"/>
      <c r="ACR49" s="111"/>
      <c r="ACS49" s="111"/>
      <c r="ACT49" s="111"/>
      <c r="ACU49" s="111"/>
      <c r="ACV49" s="111"/>
      <c r="ACW49" s="111"/>
      <c r="ACX49" s="111"/>
      <c r="ACY49" s="111"/>
      <c r="ACZ49" s="111"/>
      <c r="ADA49" s="111"/>
      <c r="ADB49" s="111"/>
      <c r="ADC49" s="111"/>
      <c r="ADD49" s="111"/>
      <c r="ADE49" s="111"/>
      <c r="ADF49" s="111"/>
      <c r="ADG49" s="111"/>
      <c r="ADH49" s="111"/>
      <c r="ADI49" s="111"/>
      <c r="ADJ49" s="111"/>
      <c r="ADK49" s="111"/>
      <c r="ADL49" s="111"/>
      <c r="ADM49" s="111"/>
      <c r="ADN49" s="111"/>
      <c r="ADO49" s="111"/>
      <c r="ADP49" s="111"/>
      <c r="ADQ49" s="111"/>
      <c r="ADR49" s="111"/>
      <c r="ADS49" s="111"/>
      <c r="ADT49" s="111"/>
      <c r="ADU49" s="111"/>
      <c r="ADV49" s="111"/>
      <c r="ADW49" s="111"/>
      <c r="ADX49" s="111"/>
      <c r="ADY49" s="111"/>
      <c r="ADZ49" s="111"/>
      <c r="AEA49" s="111"/>
      <c r="AEB49" s="111"/>
      <c r="AEC49" s="111"/>
      <c r="AED49" s="111"/>
      <c r="AEE49" s="111"/>
      <c r="AEF49" s="111"/>
      <c r="AEG49" s="111"/>
      <c r="AEH49" s="111"/>
      <c r="AEI49" s="111"/>
      <c r="AEJ49" s="111"/>
      <c r="AEK49" s="111"/>
      <c r="AEL49" s="111"/>
      <c r="AEM49" s="111"/>
      <c r="AEN49" s="111"/>
      <c r="AEO49" s="111"/>
      <c r="AEP49" s="111"/>
      <c r="AEQ49" s="111"/>
      <c r="AER49" s="111"/>
      <c r="AES49" s="111"/>
      <c r="AET49" s="111"/>
      <c r="AEU49" s="111"/>
      <c r="AEV49" s="111"/>
      <c r="AEW49" s="111"/>
      <c r="AEX49" s="111"/>
      <c r="AEY49" s="111"/>
      <c r="AEZ49" s="111"/>
      <c r="AFA49" s="111"/>
      <c r="AFB49" s="111"/>
      <c r="AFC49" s="111"/>
      <c r="AFD49" s="111"/>
      <c r="AFE49" s="111"/>
      <c r="AFF49" s="111"/>
      <c r="AFG49" s="111"/>
      <c r="AFH49" s="111"/>
      <c r="AFI49" s="111"/>
      <c r="AFJ49" s="111"/>
      <c r="AFK49" s="111"/>
      <c r="AFL49" s="111"/>
      <c r="AFM49" s="111"/>
      <c r="AFN49" s="111"/>
      <c r="AFO49" s="111"/>
      <c r="AFP49" s="111"/>
      <c r="AFQ49" s="111"/>
      <c r="AFR49" s="111"/>
      <c r="AFS49" s="111"/>
      <c r="AFT49" s="111"/>
      <c r="AFU49" s="111"/>
      <c r="AFV49" s="111"/>
    </row>
    <row r="61" spans="1:854" x14ac:dyDescent="0.2">
      <c r="A61" s="126"/>
    </row>
  </sheetData>
  <mergeCells count="3">
    <mergeCell ref="A2:C2"/>
    <mergeCell ref="A3:C3"/>
    <mergeCell ref="A4:C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174"/>
  <sheetViews>
    <sheetView workbookViewId="0">
      <selection activeCell="N1" sqref="N1"/>
    </sheetView>
  </sheetViews>
  <sheetFormatPr defaultRowHeight="15" x14ac:dyDescent="0.25"/>
  <cols>
    <col min="1" max="1" width="31.140625" style="130" customWidth="1"/>
    <col min="2" max="7" width="10.85546875" style="130" customWidth="1"/>
    <col min="14" max="14" width="11.42578125" customWidth="1"/>
  </cols>
  <sheetData>
    <row r="1" spans="1:7" x14ac:dyDescent="0.25">
      <c r="A1" s="455" t="s">
        <v>436</v>
      </c>
      <c r="B1" s="455"/>
      <c r="C1" s="455"/>
      <c r="D1" s="455"/>
      <c r="E1" s="455"/>
      <c r="F1" s="455"/>
      <c r="G1" s="455"/>
    </row>
    <row r="2" spans="1:7" x14ac:dyDescent="0.25">
      <c r="A2" s="455" t="s">
        <v>140</v>
      </c>
      <c r="B2" s="455"/>
      <c r="C2" s="455"/>
      <c r="D2" s="455"/>
      <c r="E2" s="455"/>
      <c r="F2" s="455"/>
      <c r="G2" s="455"/>
    </row>
    <row r="4" spans="1:7" x14ac:dyDescent="0.25">
      <c r="A4" s="455" t="s">
        <v>437</v>
      </c>
      <c r="B4" s="455"/>
      <c r="C4" s="455"/>
      <c r="D4" s="455"/>
      <c r="E4" s="455"/>
      <c r="F4" s="455"/>
      <c r="G4" s="455"/>
    </row>
    <row r="5" spans="1:7" x14ac:dyDescent="0.25">
      <c r="A5" s="128"/>
      <c r="B5" s="128"/>
      <c r="C5" s="128"/>
      <c r="D5" s="128"/>
      <c r="E5" s="128"/>
      <c r="F5" s="128"/>
      <c r="G5" s="128"/>
    </row>
    <row r="6" spans="1:7" x14ac:dyDescent="0.25">
      <c r="A6" s="129" t="s">
        <v>438</v>
      </c>
    </row>
    <row r="8" spans="1:7" ht="17.25" x14ac:dyDescent="0.3">
      <c r="A8" s="131" t="s">
        <v>32</v>
      </c>
      <c r="B8" s="122">
        <v>2019</v>
      </c>
      <c r="C8" s="122">
        <v>2020</v>
      </c>
      <c r="D8" s="122">
        <v>2021</v>
      </c>
      <c r="E8" s="122">
        <v>2022</v>
      </c>
      <c r="F8" s="122">
        <v>2023</v>
      </c>
      <c r="G8" s="122">
        <v>2024</v>
      </c>
    </row>
    <row r="9" spans="1:7" x14ac:dyDescent="0.25">
      <c r="A9" s="132" t="s">
        <v>439</v>
      </c>
      <c r="B9" s="133"/>
      <c r="C9" s="133"/>
      <c r="D9" s="133"/>
      <c r="E9" s="133"/>
      <c r="F9" s="133"/>
      <c r="G9" s="133"/>
    </row>
    <row r="10" spans="1:7" x14ac:dyDescent="0.25">
      <c r="A10" s="134" t="s">
        <v>440</v>
      </c>
      <c r="B10" s="133">
        <v>784780</v>
      </c>
      <c r="C10" s="133">
        <v>911720</v>
      </c>
      <c r="D10" s="133">
        <v>1077880</v>
      </c>
      <c r="E10" s="133">
        <v>1289710</v>
      </c>
      <c r="F10" s="133">
        <v>1594260</v>
      </c>
      <c r="G10" s="133">
        <v>2090450</v>
      </c>
    </row>
    <row r="11" spans="1:7" x14ac:dyDescent="0.25">
      <c r="A11" s="134" t="s">
        <v>441</v>
      </c>
      <c r="B11" s="133">
        <v>222890</v>
      </c>
      <c r="C11" s="133">
        <v>255630</v>
      </c>
      <c r="D11" s="133">
        <v>293230</v>
      </c>
      <c r="E11" s="133">
        <v>329160</v>
      </c>
      <c r="F11" s="133">
        <v>365520</v>
      </c>
      <c r="G11" s="133">
        <v>401560</v>
      </c>
    </row>
    <row r="12" spans="1:7" x14ac:dyDescent="0.25">
      <c r="A12" s="135" t="s">
        <v>442</v>
      </c>
      <c r="B12" s="136">
        <v>1007670</v>
      </c>
      <c r="C12" s="136">
        <v>1167350</v>
      </c>
      <c r="D12" s="136">
        <v>1371110</v>
      </c>
      <c r="E12" s="136">
        <v>1618870</v>
      </c>
      <c r="F12" s="136">
        <v>1959780</v>
      </c>
      <c r="G12" s="136">
        <v>2492010</v>
      </c>
    </row>
    <row r="13" spans="1:7" x14ac:dyDescent="0.25">
      <c r="A13" s="134" t="s">
        <v>443</v>
      </c>
      <c r="B13" s="133">
        <v>597270</v>
      </c>
      <c r="C13" s="133">
        <v>595330</v>
      </c>
      <c r="D13" s="133">
        <v>606450</v>
      </c>
      <c r="E13" s="133">
        <v>624430</v>
      </c>
      <c r="F13" s="133">
        <v>647770</v>
      </c>
      <c r="G13" s="133">
        <v>685240</v>
      </c>
    </row>
    <row r="14" spans="1:7" x14ac:dyDescent="0.25">
      <c r="A14" s="137" t="s">
        <v>444</v>
      </c>
      <c r="B14" s="133">
        <v>42050</v>
      </c>
      <c r="C14" s="133">
        <v>51360</v>
      </c>
      <c r="D14" s="133">
        <v>61150</v>
      </c>
      <c r="E14" s="133">
        <v>73190</v>
      </c>
      <c r="F14" s="133">
        <v>85850</v>
      </c>
      <c r="G14" s="133">
        <v>103940</v>
      </c>
    </row>
    <row r="15" spans="1:7" x14ac:dyDescent="0.25">
      <c r="A15" s="132" t="s">
        <v>445</v>
      </c>
      <c r="B15" s="136">
        <v>1646990</v>
      </c>
      <c r="C15" s="136">
        <v>1814040</v>
      </c>
      <c r="D15" s="136">
        <v>2038710</v>
      </c>
      <c r="E15" s="136">
        <v>2316490</v>
      </c>
      <c r="F15" s="136">
        <v>2693400</v>
      </c>
      <c r="G15" s="136">
        <v>3281190</v>
      </c>
    </row>
    <row r="16" spans="1:7" x14ac:dyDescent="0.25">
      <c r="A16" s="115"/>
      <c r="B16" s="133"/>
      <c r="C16" s="133"/>
      <c r="D16" s="133"/>
      <c r="E16" s="133"/>
      <c r="F16" s="133"/>
      <c r="G16" s="133"/>
    </row>
    <row r="17" spans="1:7" x14ac:dyDescent="0.25">
      <c r="A17" s="132" t="s">
        <v>446</v>
      </c>
      <c r="B17" s="133"/>
      <c r="C17" s="133"/>
      <c r="D17" s="133"/>
      <c r="E17" s="133"/>
      <c r="F17" s="133"/>
      <c r="G17" s="133"/>
    </row>
    <row r="18" spans="1:7" x14ac:dyDescent="0.25">
      <c r="A18" s="134" t="s">
        <v>447</v>
      </c>
      <c r="B18" s="133">
        <v>100500</v>
      </c>
      <c r="C18" s="133">
        <v>129890</v>
      </c>
      <c r="D18" s="133">
        <v>143730</v>
      </c>
      <c r="E18" s="133">
        <v>168890</v>
      </c>
      <c r="F18" s="133">
        <v>198370</v>
      </c>
      <c r="G18" s="133">
        <v>235170</v>
      </c>
    </row>
    <row r="19" spans="1:7" x14ac:dyDescent="0.25">
      <c r="A19" s="134" t="s">
        <v>448</v>
      </c>
      <c r="B19" s="133">
        <v>601710</v>
      </c>
      <c r="C19" s="133">
        <v>659910</v>
      </c>
      <c r="D19" s="133">
        <v>722420</v>
      </c>
      <c r="E19" s="133">
        <v>726080</v>
      </c>
      <c r="F19" s="133">
        <v>791210</v>
      </c>
      <c r="G19" s="133">
        <v>863940</v>
      </c>
    </row>
    <row r="20" spans="1:7" x14ac:dyDescent="0.25">
      <c r="A20" s="134" t="s">
        <v>449</v>
      </c>
      <c r="B20" s="133">
        <v>588460</v>
      </c>
      <c r="C20" s="133">
        <v>695250</v>
      </c>
      <c r="D20" s="133">
        <v>835020</v>
      </c>
      <c r="E20" s="133">
        <v>1052600</v>
      </c>
      <c r="F20" s="133">
        <v>1320810</v>
      </c>
      <c r="G20" s="133">
        <v>1776940</v>
      </c>
    </row>
    <row r="21" spans="1:7" x14ac:dyDescent="0.25">
      <c r="A21" s="135" t="s">
        <v>450</v>
      </c>
      <c r="B21" s="136">
        <v>1290670</v>
      </c>
      <c r="C21" s="136">
        <v>1485050</v>
      </c>
      <c r="D21" s="136">
        <v>1701170</v>
      </c>
      <c r="E21" s="136">
        <v>1947570</v>
      </c>
      <c r="F21" s="136">
        <v>2310390</v>
      </c>
      <c r="G21" s="136">
        <v>2876050</v>
      </c>
    </row>
    <row r="22" spans="1:7" x14ac:dyDescent="0.25">
      <c r="A22" s="134" t="s">
        <v>451</v>
      </c>
      <c r="B22" s="133">
        <v>83650</v>
      </c>
      <c r="C22" s="133">
        <v>100920</v>
      </c>
      <c r="D22" s="133">
        <v>119100</v>
      </c>
      <c r="E22" s="133">
        <v>138800</v>
      </c>
      <c r="F22" s="133">
        <v>161100</v>
      </c>
      <c r="G22" s="133">
        <v>193200</v>
      </c>
    </row>
    <row r="23" spans="1:7" x14ac:dyDescent="0.25">
      <c r="A23" s="134" t="s">
        <v>452</v>
      </c>
      <c r="B23" s="133">
        <v>-49100</v>
      </c>
      <c r="C23" s="133">
        <v>-63270</v>
      </c>
      <c r="D23" s="133">
        <v>-75070</v>
      </c>
      <c r="E23" s="133">
        <v>-87090</v>
      </c>
      <c r="F23" s="133">
        <v>-100330</v>
      </c>
      <c r="G23" s="133">
        <v>-120350</v>
      </c>
    </row>
    <row r="24" spans="1:7" x14ac:dyDescent="0.25">
      <c r="A24" s="135" t="s">
        <v>453</v>
      </c>
      <c r="B24" s="136">
        <v>34550</v>
      </c>
      <c r="C24" s="136">
        <v>37650</v>
      </c>
      <c r="D24" s="136">
        <v>44030</v>
      </c>
      <c r="E24" s="136">
        <v>51710</v>
      </c>
      <c r="F24" s="136">
        <v>60770</v>
      </c>
      <c r="G24" s="136">
        <v>72850</v>
      </c>
    </row>
    <row r="25" spans="1:7" x14ac:dyDescent="0.25">
      <c r="A25" s="135" t="s">
        <v>454</v>
      </c>
      <c r="B25" s="136">
        <v>69280</v>
      </c>
      <c r="C25" s="136">
        <v>77220</v>
      </c>
      <c r="D25" s="136">
        <v>84090</v>
      </c>
      <c r="E25" s="136">
        <v>91700</v>
      </c>
      <c r="F25" s="136">
        <v>99740</v>
      </c>
      <c r="G25" s="136">
        <v>107750</v>
      </c>
    </row>
    <row r="26" spans="1:7" x14ac:dyDescent="0.25">
      <c r="A26" s="135" t="s">
        <v>455</v>
      </c>
      <c r="B26" s="136">
        <v>1394500</v>
      </c>
      <c r="C26" s="136">
        <v>1599920</v>
      </c>
      <c r="D26" s="136">
        <v>1829290</v>
      </c>
      <c r="E26" s="136">
        <v>2090980</v>
      </c>
      <c r="F26" s="136">
        <v>2470900</v>
      </c>
      <c r="G26" s="136">
        <v>3056650</v>
      </c>
    </row>
    <row r="27" spans="1:7" x14ac:dyDescent="0.25">
      <c r="A27" s="134"/>
      <c r="B27" s="133"/>
      <c r="C27" s="133"/>
      <c r="D27" s="133"/>
      <c r="E27" s="133"/>
      <c r="F27" s="133"/>
      <c r="G27" s="133"/>
    </row>
    <row r="28" spans="1:7" x14ac:dyDescent="0.25">
      <c r="A28" s="132" t="s">
        <v>456</v>
      </c>
      <c r="B28" s="136">
        <v>252490</v>
      </c>
      <c r="C28" s="136">
        <v>214120</v>
      </c>
      <c r="D28" s="136">
        <v>209420</v>
      </c>
      <c r="E28" s="136">
        <v>225510</v>
      </c>
      <c r="F28" s="136">
        <v>222500</v>
      </c>
      <c r="G28" s="136">
        <v>224540</v>
      </c>
    </row>
    <row r="29" spans="1:7" x14ac:dyDescent="0.25">
      <c r="A29" s="132" t="s">
        <v>9</v>
      </c>
      <c r="B29" s="136">
        <v>18000.000000000004</v>
      </c>
      <c r="C29" s="136">
        <v>18000.000000000004</v>
      </c>
      <c r="D29" s="136">
        <v>18000.000000000004</v>
      </c>
      <c r="E29" s="136">
        <v>18000.000000000004</v>
      </c>
      <c r="F29" s="136">
        <v>18000.000000000004</v>
      </c>
      <c r="G29" s="136">
        <v>7375.0000000000018</v>
      </c>
    </row>
    <row r="30" spans="1:7" x14ac:dyDescent="0.25">
      <c r="A30" s="132" t="s">
        <v>457</v>
      </c>
      <c r="B30" s="136">
        <v>82100</v>
      </c>
      <c r="C30" s="136">
        <v>68600</v>
      </c>
      <c r="D30" s="136">
        <v>67000</v>
      </c>
      <c r="E30" s="136">
        <v>72600</v>
      </c>
      <c r="F30" s="136">
        <v>71600</v>
      </c>
      <c r="G30" s="136">
        <v>76000</v>
      </c>
    </row>
    <row r="31" spans="1:7" x14ac:dyDescent="0.25">
      <c r="A31" s="132" t="s">
        <v>308</v>
      </c>
      <c r="B31" s="136">
        <v>152390</v>
      </c>
      <c r="C31" s="136">
        <v>127520</v>
      </c>
      <c r="D31" s="136">
        <v>124420</v>
      </c>
      <c r="E31" s="136">
        <v>134910</v>
      </c>
      <c r="F31" s="136">
        <v>132900</v>
      </c>
      <c r="G31" s="136">
        <v>141165</v>
      </c>
    </row>
    <row r="32" spans="1:7" x14ac:dyDescent="0.25">
      <c r="A32" s="138"/>
      <c r="B32" s="139"/>
      <c r="C32" s="139"/>
      <c r="D32" s="139"/>
      <c r="E32" s="139"/>
      <c r="F32" s="139"/>
      <c r="G32" s="139"/>
    </row>
    <row r="33" spans="1:7" x14ac:dyDescent="0.25">
      <c r="A33" s="140"/>
      <c r="B33" s="141"/>
      <c r="C33" s="141"/>
      <c r="D33" s="141"/>
      <c r="E33" s="141"/>
      <c r="F33" s="141"/>
      <c r="G33" s="141"/>
    </row>
    <row r="34" spans="1:7" ht="17.25" x14ac:dyDescent="0.3">
      <c r="A34" s="131" t="s">
        <v>458</v>
      </c>
      <c r="B34" s="122">
        <v>2019</v>
      </c>
      <c r="C34" s="122">
        <v>2020</v>
      </c>
      <c r="D34" s="122">
        <v>2021</v>
      </c>
      <c r="E34" s="122">
        <v>2022</v>
      </c>
      <c r="F34" s="122">
        <v>2023</v>
      </c>
      <c r="G34" s="122">
        <v>2024</v>
      </c>
    </row>
    <row r="35" spans="1:7" x14ac:dyDescent="0.25">
      <c r="A35" s="132" t="s">
        <v>439</v>
      </c>
      <c r="B35" s="133"/>
      <c r="C35" s="142"/>
      <c r="D35" s="142"/>
      <c r="E35" s="142"/>
      <c r="F35" s="142"/>
      <c r="G35" s="142"/>
    </row>
    <row r="36" spans="1:7" x14ac:dyDescent="0.25">
      <c r="A36" s="134" t="s">
        <v>440</v>
      </c>
      <c r="B36" s="133">
        <v>561000</v>
      </c>
      <c r="C36" s="133">
        <v>669800</v>
      </c>
      <c r="D36" s="133">
        <v>812600</v>
      </c>
      <c r="E36" s="133">
        <v>1000000</v>
      </c>
      <c r="F36" s="133">
        <v>1280000</v>
      </c>
      <c r="G36" s="133">
        <v>1750000</v>
      </c>
    </row>
    <row r="37" spans="1:7" x14ac:dyDescent="0.25">
      <c r="A37" s="134" t="s">
        <v>441</v>
      </c>
      <c r="B37" s="120">
        <v>0</v>
      </c>
      <c r="C37" s="120">
        <v>0</v>
      </c>
      <c r="D37" s="120">
        <v>0</v>
      </c>
      <c r="E37" s="120">
        <v>0</v>
      </c>
      <c r="F37" s="120">
        <v>0</v>
      </c>
      <c r="G37" s="120">
        <v>0</v>
      </c>
    </row>
    <row r="38" spans="1:7" x14ac:dyDescent="0.25">
      <c r="A38" s="135" t="s">
        <v>442</v>
      </c>
      <c r="B38" s="123">
        <v>561000</v>
      </c>
      <c r="C38" s="123">
        <v>669800</v>
      </c>
      <c r="D38" s="123">
        <v>812600</v>
      </c>
      <c r="E38" s="123">
        <v>1000000</v>
      </c>
      <c r="F38" s="123">
        <v>1280000</v>
      </c>
      <c r="G38" s="123">
        <v>1750000</v>
      </c>
    </row>
    <row r="39" spans="1:7" x14ac:dyDescent="0.25">
      <c r="A39" s="134" t="s">
        <v>443</v>
      </c>
      <c r="B39" s="120">
        <v>73700</v>
      </c>
      <c r="C39" s="120">
        <v>85000</v>
      </c>
      <c r="D39" s="120">
        <v>98000</v>
      </c>
      <c r="E39" s="120">
        <v>119000</v>
      </c>
      <c r="F39" s="120">
        <v>142000</v>
      </c>
      <c r="G39" s="120">
        <v>175000</v>
      </c>
    </row>
    <row r="40" spans="1:7" x14ac:dyDescent="0.25">
      <c r="A40" s="137" t="s">
        <v>444</v>
      </c>
      <c r="B40" s="120">
        <v>25800</v>
      </c>
      <c r="C40" s="120">
        <v>33400</v>
      </c>
      <c r="D40" s="120">
        <v>40600</v>
      </c>
      <c r="E40" s="120">
        <v>50500</v>
      </c>
      <c r="F40" s="120">
        <v>61600</v>
      </c>
      <c r="G40" s="120">
        <v>76500</v>
      </c>
    </row>
    <row r="41" spans="1:7" x14ac:dyDescent="0.25">
      <c r="A41" s="132" t="s">
        <v>445</v>
      </c>
      <c r="B41" s="123">
        <v>660500</v>
      </c>
      <c r="C41" s="123">
        <v>788200</v>
      </c>
      <c r="D41" s="123">
        <v>951200</v>
      </c>
      <c r="E41" s="123">
        <v>1169500</v>
      </c>
      <c r="F41" s="123">
        <v>1483600</v>
      </c>
      <c r="G41" s="123">
        <v>2001500</v>
      </c>
    </row>
    <row r="42" spans="1:7" x14ac:dyDescent="0.25">
      <c r="A42" s="115"/>
      <c r="B42" s="133"/>
      <c r="C42" s="133"/>
      <c r="D42" s="133"/>
      <c r="E42" s="133"/>
      <c r="F42" s="133"/>
      <c r="G42" s="133"/>
    </row>
    <row r="43" spans="1:7" x14ac:dyDescent="0.25">
      <c r="A43" s="132" t="s">
        <v>446</v>
      </c>
      <c r="B43" s="133"/>
      <c r="C43" s="133"/>
      <c r="D43" s="133"/>
      <c r="E43" s="133"/>
      <c r="F43" s="133"/>
      <c r="G43" s="133"/>
    </row>
    <row r="44" spans="1:7" x14ac:dyDescent="0.25">
      <c r="A44" s="134" t="s">
        <v>447</v>
      </c>
      <c r="B44" s="120">
        <v>16200</v>
      </c>
      <c r="C44" s="120">
        <v>28800</v>
      </c>
      <c r="D44" s="120">
        <v>36000</v>
      </c>
      <c r="E44" s="120">
        <v>46600</v>
      </c>
      <c r="F44" s="120">
        <v>59200</v>
      </c>
      <c r="G44" s="120">
        <v>75100</v>
      </c>
    </row>
    <row r="45" spans="1:7" x14ac:dyDescent="0.25">
      <c r="A45" s="134" t="s">
        <v>448</v>
      </c>
      <c r="B45" s="120">
        <v>114650</v>
      </c>
      <c r="C45" s="120">
        <v>161100</v>
      </c>
      <c r="D45" s="120">
        <v>193650</v>
      </c>
      <c r="E45" s="120">
        <v>228100</v>
      </c>
      <c r="F45" s="120">
        <v>276450</v>
      </c>
      <c r="G45" s="120">
        <v>315700</v>
      </c>
    </row>
    <row r="46" spans="1:7" x14ac:dyDescent="0.25">
      <c r="A46" s="134" t="s">
        <v>449</v>
      </c>
      <c r="B46" s="120">
        <v>474250</v>
      </c>
      <c r="C46" s="120">
        <v>536300</v>
      </c>
      <c r="D46" s="120">
        <v>649250</v>
      </c>
      <c r="E46" s="120">
        <v>807400</v>
      </c>
      <c r="F46" s="120">
        <v>1038000</v>
      </c>
      <c r="G46" s="120">
        <v>1464500</v>
      </c>
    </row>
    <row r="47" spans="1:7" x14ac:dyDescent="0.25">
      <c r="A47" s="135" t="s">
        <v>450</v>
      </c>
      <c r="B47" s="123">
        <v>605100</v>
      </c>
      <c r="C47" s="123">
        <v>726200</v>
      </c>
      <c r="D47" s="123">
        <v>878900</v>
      </c>
      <c r="E47" s="123">
        <v>1082100</v>
      </c>
      <c r="F47" s="123">
        <v>1373650</v>
      </c>
      <c r="G47" s="123">
        <v>1855300</v>
      </c>
    </row>
    <row r="48" spans="1:7" x14ac:dyDescent="0.25">
      <c r="A48" s="134" t="s">
        <v>451</v>
      </c>
      <c r="B48" s="120">
        <v>30200</v>
      </c>
      <c r="C48" s="120">
        <v>38300</v>
      </c>
      <c r="D48" s="120">
        <v>46400</v>
      </c>
      <c r="E48" s="120">
        <v>56100</v>
      </c>
      <c r="F48" s="120">
        <v>69000</v>
      </c>
      <c r="G48" s="120">
        <v>90800</v>
      </c>
    </row>
    <row r="49" spans="1:7" x14ac:dyDescent="0.25">
      <c r="A49" s="134" t="s">
        <v>452</v>
      </c>
      <c r="B49" s="120">
        <v>-13400</v>
      </c>
      <c r="C49" s="120">
        <v>-20900</v>
      </c>
      <c r="D49" s="120">
        <v>-24300</v>
      </c>
      <c r="E49" s="120">
        <v>-28500</v>
      </c>
      <c r="F49" s="120">
        <v>-36900</v>
      </c>
      <c r="G49" s="120">
        <v>-52300</v>
      </c>
    </row>
    <row r="50" spans="1:7" x14ac:dyDescent="0.25">
      <c r="A50" s="135" t="s">
        <v>453</v>
      </c>
      <c r="B50" s="123">
        <v>16800</v>
      </c>
      <c r="C50" s="123">
        <v>17400</v>
      </c>
      <c r="D50" s="123">
        <v>22100</v>
      </c>
      <c r="E50" s="123">
        <v>27600</v>
      </c>
      <c r="F50" s="123">
        <v>32100</v>
      </c>
      <c r="G50" s="123">
        <v>38500</v>
      </c>
    </row>
    <row r="51" spans="1:7" x14ac:dyDescent="0.25">
      <c r="A51" s="135" t="s">
        <v>454</v>
      </c>
      <c r="B51" s="123">
        <v>14300</v>
      </c>
      <c r="C51" s="123">
        <v>17400</v>
      </c>
      <c r="D51" s="123">
        <v>20200</v>
      </c>
      <c r="E51" s="123">
        <v>24100</v>
      </c>
      <c r="F51" s="123">
        <v>28200</v>
      </c>
      <c r="G51" s="123">
        <v>32800</v>
      </c>
    </row>
    <row r="52" spans="1:7" x14ac:dyDescent="0.25">
      <c r="A52" s="135" t="s">
        <v>455</v>
      </c>
      <c r="B52" s="123">
        <v>636200</v>
      </c>
      <c r="C52" s="123">
        <v>761000</v>
      </c>
      <c r="D52" s="123">
        <v>921200</v>
      </c>
      <c r="E52" s="123">
        <v>1133800</v>
      </c>
      <c r="F52" s="123">
        <v>1433950</v>
      </c>
      <c r="G52" s="123">
        <v>1926600</v>
      </c>
    </row>
    <row r="53" spans="1:7" x14ac:dyDescent="0.25">
      <c r="A53" s="134"/>
      <c r="B53" s="133"/>
      <c r="C53" s="133"/>
      <c r="D53" s="133"/>
      <c r="E53" s="133"/>
      <c r="F53" s="133"/>
      <c r="G53" s="133"/>
    </row>
    <row r="54" spans="1:7" x14ac:dyDescent="0.25">
      <c r="A54" s="132" t="s">
        <v>456</v>
      </c>
      <c r="B54" s="136">
        <v>24300</v>
      </c>
      <c r="C54" s="136">
        <v>27200</v>
      </c>
      <c r="D54" s="136">
        <v>30000</v>
      </c>
      <c r="E54" s="136">
        <v>35700</v>
      </c>
      <c r="F54" s="136">
        <v>49650</v>
      </c>
      <c r="G54" s="136">
        <v>74900</v>
      </c>
    </row>
    <row r="55" spans="1:7" x14ac:dyDescent="0.25">
      <c r="A55" s="132" t="s">
        <v>9</v>
      </c>
      <c r="B55" s="136">
        <v>0</v>
      </c>
      <c r="C55" s="136">
        <v>0</v>
      </c>
      <c r="D55" s="136">
        <v>0</v>
      </c>
      <c r="E55" s="136">
        <v>0</v>
      </c>
      <c r="F55" s="136">
        <v>0</v>
      </c>
      <c r="G55" s="136">
        <v>0</v>
      </c>
    </row>
    <row r="56" spans="1:7" x14ac:dyDescent="0.25">
      <c r="A56" s="132" t="s">
        <v>457</v>
      </c>
      <c r="B56" s="136">
        <v>8500</v>
      </c>
      <c r="C56" s="136">
        <v>9500</v>
      </c>
      <c r="D56" s="136">
        <v>10500</v>
      </c>
      <c r="E56" s="136">
        <v>12500</v>
      </c>
      <c r="F56" s="136">
        <v>17400</v>
      </c>
      <c r="G56" s="136">
        <v>26200</v>
      </c>
    </row>
    <row r="57" spans="1:7" x14ac:dyDescent="0.25">
      <c r="A57" s="132" t="s">
        <v>308</v>
      </c>
      <c r="B57" s="136">
        <v>15800</v>
      </c>
      <c r="C57" s="136">
        <v>17700</v>
      </c>
      <c r="D57" s="136">
        <v>19500</v>
      </c>
      <c r="E57" s="136">
        <v>23200</v>
      </c>
      <c r="F57" s="136">
        <v>32250</v>
      </c>
      <c r="G57" s="136">
        <v>48700</v>
      </c>
    </row>
    <row r="58" spans="1:7" x14ac:dyDescent="0.25">
      <c r="A58" s="140"/>
      <c r="B58" s="141"/>
      <c r="C58" s="141"/>
      <c r="D58" s="141"/>
      <c r="E58" s="141"/>
      <c r="F58" s="141"/>
      <c r="G58" s="141"/>
    </row>
    <row r="59" spans="1:7" x14ac:dyDescent="0.25">
      <c r="A59" s="140"/>
      <c r="B59" s="141"/>
      <c r="C59" s="141"/>
      <c r="D59" s="141"/>
      <c r="E59" s="141"/>
      <c r="F59" s="141"/>
      <c r="G59" s="141"/>
    </row>
    <row r="60" spans="1:7" ht="17.25" x14ac:dyDescent="0.3">
      <c r="A60" s="131" t="s">
        <v>459</v>
      </c>
      <c r="B60" s="122">
        <v>2019</v>
      </c>
      <c r="C60" s="122">
        <v>2020</v>
      </c>
      <c r="D60" s="122">
        <v>2021</v>
      </c>
      <c r="E60" s="122">
        <v>2022</v>
      </c>
      <c r="F60" s="122">
        <v>2023</v>
      </c>
      <c r="G60" s="122">
        <v>2024</v>
      </c>
    </row>
    <row r="61" spans="1:7" x14ac:dyDescent="0.25">
      <c r="A61" s="132" t="s">
        <v>439</v>
      </c>
      <c r="B61" s="143"/>
      <c r="C61" s="142"/>
      <c r="D61" s="142"/>
      <c r="E61" s="142"/>
      <c r="F61" s="142"/>
      <c r="G61" s="142"/>
    </row>
    <row r="62" spans="1:7" x14ac:dyDescent="0.25">
      <c r="A62" s="134" t="s">
        <v>440</v>
      </c>
      <c r="B62" s="133">
        <v>58780</v>
      </c>
      <c r="C62" s="133">
        <v>72420</v>
      </c>
      <c r="D62" s="133">
        <v>89480</v>
      </c>
      <c r="E62" s="133">
        <v>106810</v>
      </c>
      <c r="F62" s="133">
        <v>125360</v>
      </c>
      <c r="G62" s="133">
        <v>145650</v>
      </c>
    </row>
    <row r="63" spans="1:7" x14ac:dyDescent="0.25">
      <c r="A63" s="134" t="s">
        <v>441</v>
      </c>
      <c r="B63" s="120">
        <v>47590</v>
      </c>
      <c r="C63" s="120">
        <v>64730</v>
      </c>
      <c r="D63" s="120">
        <v>82030</v>
      </c>
      <c r="E63" s="120">
        <v>96460</v>
      </c>
      <c r="F63" s="120">
        <v>111020</v>
      </c>
      <c r="G63" s="120">
        <v>125060</v>
      </c>
    </row>
    <row r="64" spans="1:7" x14ac:dyDescent="0.25">
      <c r="A64" s="135" t="s">
        <v>442</v>
      </c>
      <c r="B64" s="123">
        <v>106370</v>
      </c>
      <c r="C64" s="123">
        <v>137150</v>
      </c>
      <c r="D64" s="123">
        <v>171510</v>
      </c>
      <c r="E64" s="123">
        <v>203270</v>
      </c>
      <c r="F64" s="123">
        <v>236380</v>
      </c>
      <c r="G64" s="123">
        <v>270710</v>
      </c>
    </row>
    <row r="65" spans="1:7" x14ac:dyDescent="0.25">
      <c r="A65" s="134" t="s">
        <v>443</v>
      </c>
      <c r="B65" s="120">
        <v>110770</v>
      </c>
      <c r="C65" s="120">
        <v>106530</v>
      </c>
      <c r="D65" s="120">
        <v>105850</v>
      </c>
      <c r="E65" s="120">
        <v>109730</v>
      </c>
      <c r="F65" s="120">
        <v>114170</v>
      </c>
      <c r="G65" s="120">
        <v>121040</v>
      </c>
    </row>
    <row r="66" spans="1:7" x14ac:dyDescent="0.25">
      <c r="A66" s="137" t="s">
        <v>444</v>
      </c>
      <c r="B66" s="120">
        <v>5850</v>
      </c>
      <c r="C66" s="120">
        <v>6760</v>
      </c>
      <c r="D66" s="120">
        <v>8450</v>
      </c>
      <c r="E66" s="120">
        <v>9490</v>
      </c>
      <c r="F66" s="120">
        <v>9750</v>
      </c>
      <c r="G66" s="120">
        <v>11440</v>
      </c>
    </row>
    <row r="67" spans="1:7" x14ac:dyDescent="0.25">
      <c r="A67" s="132" t="s">
        <v>445</v>
      </c>
      <c r="B67" s="123">
        <v>222990</v>
      </c>
      <c r="C67" s="123">
        <v>250440</v>
      </c>
      <c r="D67" s="123">
        <v>285810</v>
      </c>
      <c r="E67" s="123">
        <v>322490</v>
      </c>
      <c r="F67" s="123">
        <v>360300</v>
      </c>
      <c r="G67" s="123">
        <v>403190</v>
      </c>
    </row>
    <row r="68" spans="1:7" x14ac:dyDescent="0.25">
      <c r="A68" s="115"/>
      <c r="B68" s="133"/>
      <c r="C68" s="133"/>
      <c r="D68" s="133"/>
      <c r="E68" s="133"/>
      <c r="F68" s="133"/>
      <c r="G68" s="133"/>
    </row>
    <row r="69" spans="1:7" x14ac:dyDescent="0.25">
      <c r="A69" s="132" t="s">
        <v>446</v>
      </c>
      <c r="B69" s="133"/>
      <c r="C69" s="133"/>
      <c r="D69" s="133"/>
      <c r="E69" s="133"/>
      <c r="F69" s="133"/>
      <c r="G69" s="133"/>
    </row>
    <row r="70" spans="1:7" x14ac:dyDescent="0.25">
      <c r="A70" s="134" t="s">
        <v>447</v>
      </c>
      <c r="B70" s="120">
        <v>27300</v>
      </c>
      <c r="C70" s="120">
        <v>35290</v>
      </c>
      <c r="D70" s="120">
        <v>33930</v>
      </c>
      <c r="E70" s="120">
        <v>38090</v>
      </c>
      <c r="F70" s="120">
        <v>42770</v>
      </c>
      <c r="G70" s="120">
        <v>47970</v>
      </c>
    </row>
    <row r="71" spans="1:7" x14ac:dyDescent="0.25">
      <c r="A71" s="134" t="s">
        <v>448</v>
      </c>
      <c r="B71" s="120">
        <v>32760</v>
      </c>
      <c r="C71" s="120">
        <v>32110</v>
      </c>
      <c r="D71" s="120">
        <v>36270</v>
      </c>
      <c r="E71" s="120">
        <v>41080</v>
      </c>
      <c r="F71" s="120">
        <v>45760</v>
      </c>
      <c r="G71" s="120">
        <v>51740</v>
      </c>
    </row>
    <row r="72" spans="1:7" x14ac:dyDescent="0.25">
      <c r="A72" s="134" t="s">
        <v>460</v>
      </c>
      <c r="B72" s="120">
        <v>92310</v>
      </c>
      <c r="C72" s="120">
        <v>120250</v>
      </c>
      <c r="D72" s="120">
        <v>152270</v>
      </c>
      <c r="E72" s="120">
        <v>182600</v>
      </c>
      <c r="F72" s="120">
        <v>214410</v>
      </c>
      <c r="G72" s="120">
        <v>246440</v>
      </c>
    </row>
    <row r="73" spans="1:7" x14ac:dyDescent="0.25">
      <c r="A73" s="135" t="s">
        <v>450</v>
      </c>
      <c r="B73" s="123">
        <v>152370</v>
      </c>
      <c r="C73" s="123">
        <v>187650</v>
      </c>
      <c r="D73" s="123">
        <v>222470</v>
      </c>
      <c r="E73" s="123">
        <v>261770</v>
      </c>
      <c r="F73" s="123">
        <v>302940</v>
      </c>
      <c r="G73" s="123">
        <v>346150</v>
      </c>
    </row>
    <row r="74" spans="1:7" x14ac:dyDescent="0.25">
      <c r="A74" s="134" t="s">
        <v>451</v>
      </c>
      <c r="B74" s="120">
        <v>21450</v>
      </c>
      <c r="C74" s="120">
        <v>25220</v>
      </c>
      <c r="D74" s="120">
        <v>32200</v>
      </c>
      <c r="E74" s="120">
        <v>38500</v>
      </c>
      <c r="F74" s="120">
        <v>45100</v>
      </c>
      <c r="G74" s="120">
        <v>52400</v>
      </c>
    </row>
    <row r="75" spans="1:7" x14ac:dyDescent="0.25">
      <c r="A75" s="134" t="s">
        <v>452</v>
      </c>
      <c r="B75" s="120">
        <v>-13000</v>
      </c>
      <c r="C75" s="120">
        <v>-16770</v>
      </c>
      <c r="D75" s="120">
        <v>-24670</v>
      </c>
      <c r="E75" s="120">
        <v>-31790</v>
      </c>
      <c r="F75" s="120">
        <v>-36830</v>
      </c>
      <c r="G75" s="120">
        <v>-41350</v>
      </c>
    </row>
    <row r="76" spans="1:7" x14ac:dyDescent="0.25">
      <c r="A76" s="135" t="s">
        <v>453</v>
      </c>
      <c r="B76" s="123">
        <v>8450</v>
      </c>
      <c r="C76" s="123">
        <v>8450</v>
      </c>
      <c r="D76" s="123">
        <v>7530</v>
      </c>
      <c r="E76" s="123">
        <v>6710</v>
      </c>
      <c r="F76" s="123">
        <v>8270</v>
      </c>
      <c r="G76" s="123">
        <v>11050</v>
      </c>
    </row>
    <row r="77" spans="1:7" x14ac:dyDescent="0.25">
      <c r="A77" s="135" t="s">
        <v>454</v>
      </c>
      <c r="B77" s="123">
        <v>13780</v>
      </c>
      <c r="C77" s="123">
        <v>14820</v>
      </c>
      <c r="D77" s="123">
        <v>15990</v>
      </c>
      <c r="E77" s="123">
        <v>16900</v>
      </c>
      <c r="F77" s="123">
        <v>17940</v>
      </c>
      <c r="G77" s="123">
        <v>18850</v>
      </c>
    </row>
    <row r="78" spans="1:7" x14ac:dyDescent="0.25">
      <c r="A78" s="135" t="s">
        <v>455</v>
      </c>
      <c r="B78" s="123">
        <v>174600</v>
      </c>
      <c r="C78" s="123">
        <v>210920</v>
      </c>
      <c r="D78" s="123">
        <v>245990</v>
      </c>
      <c r="E78" s="123">
        <v>285380</v>
      </c>
      <c r="F78" s="123">
        <v>329150</v>
      </c>
      <c r="G78" s="123">
        <v>376050</v>
      </c>
    </row>
    <row r="79" spans="1:7" x14ac:dyDescent="0.25">
      <c r="A79" s="134"/>
      <c r="B79" s="133"/>
      <c r="C79" s="133"/>
      <c r="D79" s="133"/>
      <c r="E79" s="133"/>
      <c r="F79" s="133"/>
      <c r="G79" s="133"/>
    </row>
    <row r="80" spans="1:7" x14ac:dyDescent="0.25">
      <c r="A80" s="132" t="s">
        <v>456</v>
      </c>
      <c r="B80" s="136">
        <v>48390</v>
      </c>
      <c r="C80" s="136">
        <v>39520</v>
      </c>
      <c r="D80" s="136">
        <v>39820</v>
      </c>
      <c r="E80" s="136">
        <v>37110</v>
      </c>
      <c r="F80" s="136">
        <v>31150</v>
      </c>
      <c r="G80" s="136">
        <v>27140</v>
      </c>
    </row>
    <row r="81" spans="1:7" x14ac:dyDescent="0.25">
      <c r="A81" s="132" t="s">
        <v>9</v>
      </c>
      <c r="B81" s="136">
        <v>0</v>
      </c>
      <c r="C81" s="136">
        <v>0</v>
      </c>
      <c r="D81" s="136">
        <v>0</v>
      </c>
      <c r="E81" s="136">
        <v>0</v>
      </c>
      <c r="F81" s="136">
        <v>0</v>
      </c>
      <c r="G81" s="136">
        <v>0</v>
      </c>
    </row>
    <row r="82" spans="1:7" x14ac:dyDescent="0.25">
      <c r="A82" s="132" t="s">
        <v>457</v>
      </c>
      <c r="B82" s="136">
        <v>16900</v>
      </c>
      <c r="C82" s="136">
        <v>13800</v>
      </c>
      <c r="D82" s="136">
        <v>13900</v>
      </c>
      <c r="E82" s="136">
        <v>13000</v>
      </c>
      <c r="F82" s="136">
        <v>10900</v>
      </c>
      <c r="G82" s="136">
        <v>9500</v>
      </c>
    </row>
    <row r="83" spans="1:7" x14ac:dyDescent="0.25">
      <c r="A83" s="132" t="s">
        <v>308</v>
      </c>
      <c r="B83" s="136">
        <v>31490</v>
      </c>
      <c r="C83" s="136">
        <v>25720</v>
      </c>
      <c r="D83" s="136">
        <v>25920</v>
      </c>
      <c r="E83" s="136">
        <v>24110</v>
      </c>
      <c r="F83" s="136">
        <v>20250</v>
      </c>
      <c r="G83" s="136">
        <v>17640</v>
      </c>
    </row>
    <row r="84" spans="1:7" x14ac:dyDescent="0.25">
      <c r="A84" s="140"/>
      <c r="B84" s="141"/>
      <c r="C84" s="141"/>
      <c r="D84" s="141"/>
      <c r="E84" s="141"/>
      <c r="F84" s="141"/>
      <c r="G84" s="141"/>
    </row>
    <row r="85" spans="1:7" x14ac:dyDescent="0.25">
      <c r="A85" s="140"/>
      <c r="B85" s="141"/>
      <c r="C85" s="141"/>
      <c r="D85" s="141"/>
      <c r="E85" s="141"/>
      <c r="F85" s="141"/>
      <c r="G85" s="141"/>
    </row>
    <row r="86" spans="1:7" ht="17.25" x14ac:dyDescent="0.3">
      <c r="A86" s="131" t="s">
        <v>461</v>
      </c>
      <c r="B86" s="122">
        <v>2019</v>
      </c>
      <c r="C86" s="122">
        <v>2020</v>
      </c>
      <c r="D86" s="122">
        <v>2021</v>
      </c>
      <c r="E86" s="122">
        <v>2022</v>
      </c>
      <c r="F86" s="122">
        <v>2023</v>
      </c>
      <c r="G86" s="122">
        <v>2024</v>
      </c>
    </row>
    <row r="87" spans="1:7" x14ac:dyDescent="0.25">
      <c r="A87" s="132" t="s">
        <v>439</v>
      </c>
      <c r="B87" s="133"/>
      <c r="C87" s="142"/>
      <c r="D87" s="142"/>
      <c r="E87" s="142"/>
      <c r="F87" s="142"/>
      <c r="G87" s="142"/>
    </row>
    <row r="88" spans="1:7" x14ac:dyDescent="0.25">
      <c r="A88" s="134" t="s">
        <v>440</v>
      </c>
      <c r="B88" s="133">
        <v>34000</v>
      </c>
      <c r="C88" s="133">
        <v>34000</v>
      </c>
      <c r="D88" s="133">
        <v>36400</v>
      </c>
      <c r="E88" s="133">
        <v>38500</v>
      </c>
      <c r="F88" s="133">
        <v>40200</v>
      </c>
      <c r="G88" s="133">
        <v>41700</v>
      </c>
    </row>
    <row r="89" spans="1:7" x14ac:dyDescent="0.25">
      <c r="A89" s="134" t="s">
        <v>441</v>
      </c>
      <c r="B89" s="120">
        <v>54900</v>
      </c>
      <c r="C89" s="120">
        <v>63100</v>
      </c>
      <c r="D89" s="120">
        <v>71200</v>
      </c>
      <c r="E89" s="120">
        <v>80000</v>
      </c>
      <c r="F89" s="120">
        <v>89300</v>
      </c>
      <c r="G89" s="120">
        <v>98600</v>
      </c>
    </row>
    <row r="90" spans="1:7" x14ac:dyDescent="0.25">
      <c r="A90" s="135" t="s">
        <v>442</v>
      </c>
      <c r="B90" s="123">
        <v>88900</v>
      </c>
      <c r="C90" s="123">
        <v>97100</v>
      </c>
      <c r="D90" s="123">
        <v>107600</v>
      </c>
      <c r="E90" s="123">
        <v>118500</v>
      </c>
      <c r="F90" s="123">
        <v>129500</v>
      </c>
      <c r="G90" s="123">
        <v>140300</v>
      </c>
    </row>
    <row r="91" spans="1:7" x14ac:dyDescent="0.25">
      <c r="A91" s="134" t="s">
        <v>443</v>
      </c>
      <c r="B91" s="120">
        <v>51200</v>
      </c>
      <c r="C91" s="120">
        <v>50500</v>
      </c>
      <c r="D91" s="120">
        <v>51700</v>
      </c>
      <c r="E91" s="120">
        <v>53000</v>
      </c>
      <c r="F91" s="120">
        <v>54500</v>
      </c>
      <c r="G91" s="120">
        <v>56700</v>
      </c>
    </row>
    <row r="92" spans="1:7" x14ac:dyDescent="0.25">
      <c r="A92" s="137" t="s">
        <v>444</v>
      </c>
      <c r="B92" s="120">
        <v>0</v>
      </c>
      <c r="C92" s="120">
        <v>0</v>
      </c>
      <c r="D92" s="120">
        <v>0</v>
      </c>
      <c r="E92" s="120">
        <v>0</v>
      </c>
      <c r="F92" s="120">
        <v>0</v>
      </c>
      <c r="G92" s="120">
        <v>0</v>
      </c>
    </row>
    <row r="93" spans="1:7" x14ac:dyDescent="0.25">
      <c r="A93" s="132" t="s">
        <v>445</v>
      </c>
      <c r="B93" s="123">
        <v>140100</v>
      </c>
      <c r="C93" s="123">
        <v>147600</v>
      </c>
      <c r="D93" s="123">
        <v>159300</v>
      </c>
      <c r="E93" s="123">
        <v>171500</v>
      </c>
      <c r="F93" s="123">
        <v>184000</v>
      </c>
      <c r="G93" s="123">
        <v>197000</v>
      </c>
    </row>
    <row r="94" spans="1:7" x14ac:dyDescent="0.25">
      <c r="A94" s="115"/>
      <c r="B94" s="133"/>
      <c r="C94" s="133"/>
      <c r="D94" s="133"/>
      <c r="E94" s="133"/>
      <c r="F94" s="133"/>
      <c r="G94" s="133"/>
    </row>
    <row r="95" spans="1:7" x14ac:dyDescent="0.25">
      <c r="A95" s="132" t="s">
        <v>446</v>
      </c>
      <c r="B95" s="133"/>
      <c r="C95" s="133"/>
      <c r="D95" s="133"/>
      <c r="E95" s="133"/>
      <c r="F95" s="133"/>
      <c r="G95" s="133"/>
    </row>
    <row r="96" spans="1:7" x14ac:dyDescent="0.25">
      <c r="A96" s="134" t="s">
        <v>447</v>
      </c>
      <c r="B96" s="120">
        <v>15800</v>
      </c>
      <c r="C96" s="120">
        <v>15800</v>
      </c>
      <c r="D96" s="120">
        <v>17200</v>
      </c>
      <c r="E96" s="120">
        <v>18800</v>
      </c>
      <c r="F96" s="120">
        <v>20500</v>
      </c>
      <c r="G96" s="120">
        <v>22300</v>
      </c>
    </row>
    <row r="97" spans="1:7" x14ac:dyDescent="0.25">
      <c r="A97" s="134" t="s">
        <v>448</v>
      </c>
      <c r="B97" s="120">
        <v>31900</v>
      </c>
      <c r="C97" s="120">
        <v>29800</v>
      </c>
      <c r="D97" s="120">
        <v>31200</v>
      </c>
      <c r="E97" s="120">
        <v>33000</v>
      </c>
      <c r="F97" s="120">
        <v>34900</v>
      </c>
      <c r="G97" s="120">
        <v>36800</v>
      </c>
    </row>
    <row r="98" spans="1:7" x14ac:dyDescent="0.25">
      <c r="A98" s="134" t="s">
        <v>460</v>
      </c>
      <c r="B98" s="120">
        <v>34400</v>
      </c>
      <c r="C98" s="120">
        <v>45400</v>
      </c>
      <c r="D98" s="120">
        <v>51300</v>
      </c>
      <c r="E98" s="120">
        <v>58300</v>
      </c>
      <c r="F98" s="120">
        <v>64800</v>
      </c>
      <c r="G98" s="120">
        <v>71300</v>
      </c>
    </row>
    <row r="99" spans="1:7" x14ac:dyDescent="0.25">
      <c r="A99" s="135" t="s">
        <v>450</v>
      </c>
      <c r="B99" s="123">
        <v>82100</v>
      </c>
      <c r="C99" s="123">
        <v>91000</v>
      </c>
      <c r="D99" s="123">
        <v>99700</v>
      </c>
      <c r="E99" s="123">
        <v>110100</v>
      </c>
      <c r="F99" s="123">
        <v>120200</v>
      </c>
      <c r="G99" s="123">
        <v>130400</v>
      </c>
    </row>
    <row r="100" spans="1:7" x14ac:dyDescent="0.25">
      <c r="A100" s="134" t="s">
        <v>451</v>
      </c>
      <c r="B100" s="120">
        <v>18100</v>
      </c>
      <c r="C100" s="120">
        <v>20500</v>
      </c>
      <c r="D100" s="120">
        <v>22500</v>
      </c>
      <c r="E100" s="120">
        <v>25100</v>
      </c>
      <c r="F100" s="120">
        <v>27500</v>
      </c>
      <c r="G100" s="120">
        <v>30000</v>
      </c>
    </row>
    <row r="101" spans="1:7" x14ac:dyDescent="0.25">
      <c r="A101" s="134" t="s">
        <v>452</v>
      </c>
      <c r="B101" s="120">
        <v>-9300</v>
      </c>
      <c r="C101" s="120">
        <v>-11200</v>
      </c>
      <c r="D101" s="120">
        <v>-11700</v>
      </c>
      <c r="E101" s="120">
        <v>-12600</v>
      </c>
      <c r="F101" s="120">
        <v>-13200</v>
      </c>
      <c r="G101" s="120">
        <v>-13800</v>
      </c>
    </row>
    <row r="102" spans="1:7" x14ac:dyDescent="0.25">
      <c r="A102" s="135" t="s">
        <v>453</v>
      </c>
      <c r="B102" s="123">
        <v>8800</v>
      </c>
      <c r="C102" s="123">
        <v>9300</v>
      </c>
      <c r="D102" s="123">
        <v>10800</v>
      </c>
      <c r="E102" s="123">
        <v>12500</v>
      </c>
      <c r="F102" s="123">
        <v>14300</v>
      </c>
      <c r="G102" s="123">
        <v>16200</v>
      </c>
    </row>
    <row r="103" spans="1:7" x14ac:dyDescent="0.25">
      <c r="A103" s="135" t="s">
        <v>454</v>
      </c>
      <c r="B103" s="123">
        <v>9200</v>
      </c>
      <c r="C103" s="123">
        <v>10300</v>
      </c>
      <c r="D103" s="123">
        <v>10900</v>
      </c>
      <c r="E103" s="123">
        <v>11500</v>
      </c>
      <c r="F103" s="123">
        <v>12200</v>
      </c>
      <c r="G103" s="123">
        <v>12700</v>
      </c>
    </row>
    <row r="104" spans="1:7" x14ac:dyDescent="0.25">
      <c r="A104" s="135" t="s">
        <v>455</v>
      </c>
      <c r="B104" s="123">
        <v>100100</v>
      </c>
      <c r="C104" s="123">
        <v>110600</v>
      </c>
      <c r="D104" s="123">
        <v>121400</v>
      </c>
      <c r="E104" s="123">
        <v>134100</v>
      </c>
      <c r="F104" s="123">
        <v>146700</v>
      </c>
      <c r="G104" s="123">
        <v>159300</v>
      </c>
    </row>
    <row r="105" spans="1:7" x14ac:dyDescent="0.25">
      <c r="A105" s="134"/>
      <c r="B105" s="133"/>
      <c r="C105" s="133"/>
      <c r="D105" s="133"/>
      <c r="E105" s="133"/>
      <c r="F105" s="133"/>
      <c r="G105" s="133"/>
    </row>
    <row r="106" spans="1:7" x14ac:dyDescent="0.25">
      <c r="A106" s="132" t="s">
        <v>456</v>
      </c>
      <c r="B106" s="136">
        <v>40000</v>
      </c>
      <c r="C106" s="136">
        <v>37000</v>
      </c>
      <c r="D106" s="136">
        <v>37900</v>
      </c>
      <c r="E106" s="136">
        <v>37400</v>
      </c>
      <c r="F106" s="136">
        <v>37300</v>
      </c>
      <c r="G106" s="136">
        <v>37700</v>
      </c>
    </row>
    <row r="107" spans="1:7" x14ac:dyDescent="0.25">
      <c r="A107" s="132" t="s">
        <v>9</v>
      </c>
      <c r="B107" s="136">
        <v>0</v>
      </c>
      <c r="C107" s="136">
        <v>0</v>
      </c>
      <c r="D107" s="136">
        <v>0</v>
      </c>
      <c r="E107" s="136">
        <v>0</v>
      </c>
      <c r="F107" s="136">
        <v>0</v>
      </c>
      <c r="G107" s="136">
        <v>0</v>
      </c>
    </row>
    <row r="108" spans="1:7" x14ac:dyDescent="0.25">
      <c r="A108" s="132" t="s">
        <v>457</v>
      </c>
      <c r="B108" s="136">
        <v>14000</v>
      </c>
      <c r="C108" s="136">
        <v>13000</v>
      </c>
      <c r="D108" s="136">
        <v>13300</v>
      </c>
      <c r="E108" s="136">
        <v>13100</v>
      </c>
      <c r="F108" s="136">
        <v>13100</v>
      </c>
      <c r="G108" s="136">
        <v>13200</v>
      </c>
    </row>
    <row r="109" spans="1:7" x14ac:dyDescent="0.25">
      <c r="A109" s="132" t="s">
        <v>308</v>
      </c>
      <c r="B109" s="136">
        <v>26000</v>
      </c>
      <c r="C109" s="136">
        <v>24000</v>
      </c>
      <c r="D109" s="136">
        <v>24600</v>
      </c>
      <c r="E109" s="136">
        <v>24300</v>
      </c>
      <c r="F109" s="136">
        <v>24200</v>
      </c>
      <c r="G109" s="136">
        <v>24500</v>
      </c>
    </row>
    <row r="110" spans="1:7" x14ac:dyDescent="0.25">
      <c r="A110" s="140"/>
      <c r="B110" s="141"/>
      <c r="C110" s="141"/>
      <c r="D110" s="141"/>
      <c r="E110" s="141"/>
      <c r="F110" s="141"/>
      <c r="G110" s="141"/>
    </row>
    <row r="111" spans="1:7" x14ac:dyDescent="0.25">
      <c r="A111" s="140"/>
      <c r="B111" s="141"/>
      <c r="C111" s="141"/>
      <c r="D111" s="141"/>
      <c r="E111" s="141"/>
      <c r="F111" s="141"/>
      <c r="G111" s="141"/>
    </row>
    <row r="112" spans="1:7" ht="17.25" x14ac:dyDescent="0.3">
      <c r="A112" s="131" t="s">
        <v>462</v>
      </c>
      <c r="B112" s="122">
        <v>2019</v>
      </c>
      <c r="C112" s="122">
        <v>2020</v>
      </c>
      <c r="D112" s="122">
        <v>2021</v>
      </c>
      <c r="E112" s="122">
        <v>2022</v>
      </c>
      <c r="F112" s="122">
        <v>2023</v>
      </c>
      <c r="G112" s="122">
        <v>2024</v>
      </c>
    </row>
    <row r="113" spans="1:7" x14ac:dyDescent="0.25">
      <c r="A113" s="132" t="s">
        <v>439</v>
      </c>
      <c r="B113" s="133"/>
      <c r="C113" s="142"/>
      <c r="D113" s="142"/>
      <c r="E113" s="142"/>
      <c r="F113" s="142"/>
      <c r="G113" s="142"/>
    </row>
    <row r="114" spans="1:7" x14ac:dyDescent="0.25">
      <c r="A114" s="134" t="s">
        <v>440</v>
      </c>
      <c r="B114" s="133">
        <v>14300</v>
      </c>
      <c r="C114" s="133">
        <v>17500</v>
      </c>
      <c r="D114" s="133">
        <v>19400</v>
      </c>
      <c r="E114" s="133">
        <v>21400</v>
      </c>
      <c r="F114" s="133">
        <v>22700</v>
      </c>
      <c r="G114" s="133">
        <v>24100</v>
      </c>
    </row>
    <row r="115" spans="1:7" x14ac:dyDescent="0.25">
      <c r="A115" s="134" t="s">
        <v>441</v>
      </c>
      <c r="B115" s="120">
        <v>44700</v>
      </c>
      <c r="C115" s="120">
        <v>52800</v>
      </c>
      <c r="D115" s="120">
        <v>63000</v>
      </c>
      <c r="E115" s="120">
        <v>73700</v>
      </c>
      <c r="F115" s="120">
        <v>84200</v>
      </c>
      <c r="G115" s="120">
        <v>93900</v>
      </c>
    </row>
    <row r="116" spans="1:7" x14ac:dyDescent="0.25">
      <c r="A116" s="135" t="s">
        <v>442</v>
      </c>
      <c r="B116" s="123">
        <v>59000</v>
      </c>
      <c r="C116" s="123">
        <v>70300</v>
      </c>
      <c r="D116" s="123">
        <v>82400</v>
      </c>
      <c r="E116" s="123">
        <v>95100</v>
      </c>
      <c r="F116" s="123">
        <v>106900</v>
      </c>
      <c r="G116" s="123">
        <v>118000</v>
      </c>
    </row>
    <row r="117" spans="1:7" x14ac:dyDescent="0.25">
      <c r="A117" s="134" t="s">
        <v>443</v>
      </c>
      <c r="B117" s="120">
        <v>20400</v>
      </c>
      <c r="C117" s="120">
        <v>20500</v>
      </c>
      <c r="D117" s="120">
        <v>22000</v>
      </c>
      <c r="E117" s="120">
        <v>24100</v>
      </c>
      <c r="F117" s="120">
        <v>26800</v>
      </c>
      <c r="G117" s="120">
        <v>30100</v>
      </c>
    </row>
    <row r="118" spans="1:7" x14ac:dyDescent="0.25">
      <c r="A118" s="137" t="s">
        <v>444</v>
      </c>
      <c r="B118" s="120">
        <v>0</v>
      </c>
      <c r="C118" s="120">
        <v>0</v>
      </c>
      <c r="D118" s="120">
        <v>0</v>
      </c>
      <c r="E118" s="120">
        <v>0</v>
      </c>
      <c r="F118" s="120">
        <v>0</v>
      </c>
      <c r="G118" s="120">
        <v>0</v>
      </c>
    </row>
    <row r="119" spans="1:7" x14ac:dyDescent="0.25">
      <c r="A119" s="132" t="s">
        <v>445</v>
      </c>
      <c r="B119" s="123">
        <v>79400</v>
      </c>
      <c r="C119" s="123">
        <v>90800</v>
      </c>
      <c r="D119" s="123">
        <v>104400</v>
      </c>
      <c r="E119" s="123">
        <v>119200</v>
      </c>
      <c r="F119" s="123">
        <v>133700</v>
      </c>
      <c r="G119" s="123">
        <v>148100</v>
      </c>
    </row>
    <row r="120" spans="1:7" x14ac:dyDescent="0.25">
      <c r="A120" s="115"/>
      <c r="B120" s="133"/>
      <c r="C120" s="133"/>
      <c r="D120" s="133"/>
      <c r="E120" s="133"/>
      <c r="F120" s="133"/>
      <c r="G120" s="133"/>
    </row>
    <row r="121" spans="1:7" x14ac:dyDescent="0.25">
      <c r="A121" s="132" t="s">
        <v>446</v>
      </c>
      <c r="B121" s="133"/>
      <c r="C121" s="133"/>
      <c r="D121" s="133"/>
      <c r="E121" s="133"/>
      <c r="F121" s="133"/>
      <c r="G121" s="133"/>
    </row>
    <row r="122" spans="1:7" x14ac:dyDescent="0.25">
      <c r="A122" s="134" t="s">
        <v>447</v>
      </c>
      <c r="B122" s="120">
        <v>22900</v>
      </c>
      <c r="C122" s="120">
        <v>28600</v>
      </c>
      <c r="D122" s="120">
        <v>35900</v>
      </c>
      <c r="E122" s="120">
        <v>44200</v>
      </c>
      <c r="F122" s="120">
        <v>53000</v>
      </c>
      <c r="G122" s="120">
        <v>65200</v>
      </c>
    </row>
    <row r="123" spans="1:7" x14ac:dyDescent="0.25">
      <c r="A123" s="134" t="s">
        <v>448</v>
      </c>
      <c r="B123" s="120">
        <v>400</v>
      </c>
      <c r="C123" s="120">
        <v>500</v>
      </c>
      <c r="D123" s="120">
        <v>500</v>
      </c>
      <c r="E123" s="120">
        <v>500</v>
      </c>
      <c r="F123" s="120">
        <v>500</v>
      </c>
      <c r="G123" s="120">
        <v>500</v>
      </c>
    </row>
    <row r="124" spans="1:7" x14ac:dyDescent="0.25">
      <c r="A124" s="134" t="s">
        <v>460</v>
      </c>
      <c r="B124" s="120">
        <v>10800</v>
      </c>
      <c r="C124" s="120">
        <v>11100</v>
      </c>
      <c r="D124" s="120">
        <v>12000</v>
      </c>
      <c r="E124" s="120">
        <v>13200</v>
      </c>
      <c r="F124" s="120">
        <v>14600</v>
      </c>
      <c r="G124" s="120">
        <v>15100</v>
      </c>
    </row>
    <row r="125" spans="1:7" x14ac:dyDescent="0.25">
      <c r="A125" s="135" t="s">
        <v>450</v>
      </c>
      <c r="B125" s="123">
        <v>34100</v>
      </c>
      <c r="C125" s="123">
        <v>40200</v>
      </c>
      <c r="D125" s="123">
        <v>48400</v>
      </c>
      <c r="E125" s="123">
        <v>57900</v>
      </c>
      <c r="F125" s="123">
        <v>68100</v>
      </c>
      <c r="G125" s="123">
        <v>80800</v>
      </c>
    </row>
    <row r="126" spans="1:7" x14ac:dyDescent="0.25">
      <c r="A126" s="134" t="s">
        <v>451</v>
      </c>
      <c r="B126" s="120">
        <v>8200</v>
      </c>
      <c r="C126" s="120">
        <v>10800</v>
      </c>
      <c r="D126" s="120">
        <v>11700</v>
      </c>
      <c r="E126" s="120">
        <v>12600</v>
      </c>
      <c r="F126" s="120">
        <v>12900</v>
      </c>
      <c r="G126" s="120">
        <v>13100</v>
      </c>
    </row>
    <row r="127" spans="1:7" x14ac:dyDescent="0.25">
      <c r="A127" s="134" t="s">
        <v>452</v>
      </c>
      <c r="B127" s="120">
        <v>-11200</v>
      </c>
      <c r="C127" s="120">
        <v>-12300</v>
      </c>
      <c r="D127" s="120">
        <v>-12600</v>
      </c>
      <c r="E127" s="120">
        <v>-12600</v>
      </c>
      <c r="F127" s="120">
        <v>-12000</v>
      </c>
      <c r="G127" s="120">
        <v>-11500</v>
      </c>
    </row>
    <row r="128" spans="1:7" x14ac:dyDescent="0.25">
      <c r="A128" s="135" t="s">
        <v>453</v>
      </c>
      <c r="B128" s="123">
        <v>-3000</v>
      </c>
      <c r="C128" s="123">
        <v>-1500</v>
      </c>
      <c r="D128" s="123">
        <v>-900</v>
      </c>
      <c r="E128" s="123">
        <v>0</v>
      </c>
      <c r="F128" s="123">
        <v>900</v>
      </c>
      <c r="G128" s="123">
        <v>1600</v>
      </c>
    </row>
    <row r="129" spans="1:7" x14ac:dyDescent="0.25">
      <c r="A129" s="135" t="s">
        <v>454</v>
      </c>
      <c r="B129" s="123">
        <v>21200</v>
      </c>
      <c r="C129" s="123">
        <v>23100</v>
      </c>
      <c r="D129" s="123">
        <v>24800</v>
      </c>
      <c r="E129" s="123">
        <v>26500</v>
      </c>
      <c r="F129" s="123">
        <v>28000</v>
      </c>
      <c r="G129" s="123">
        <v>29500</v>
      </c>
    </row>
    <row r="130" spans="1:7" x14ac:dyDescent="0.25">
      <c r="A130" s="135" t="s">
        <v>455</v>
      </c>
      <c r="B130" s="123">
        <v>52300</v>
      </c>
      <c r="C130" s="123">
        <v>61800</v>
      </c>
      <c r="D130" s="123">
        <v>72300</v>
      </c>
      <c r="E130" s="123">
        <v>84400</v>
      </c>
      <c r="F130" s="123">
        <v>97000</v>
      </c>
      <c r="G130" s="123">
        <v>111900</v>
      </c>
    </row>
    <row r="131" spans="1:7" x14ac:dyDescent="0.25">
      <c r="A131" s="134"/>
      <c r="B131" s="133"/>
      <c r="C131" s="133"/>
      <c r="D131" s="133"/>
      <c r="E131" s="133"/>
      <c r="F131" s="133"/>
      <c r="G131" s="133"/>
    </row>
    <row r="132" spans="1:7" x14ac:dyDescent="0.25">
      <c r="A132" s="132" t="s">
        <v>456</v>
      </c>
      <c r="B132" s="136">
        <v>27100</v>
      </c>
      <c r="C132" s="136">
        <v>29000</v>
      </c>
      <c r="D132" s="136">
        <v>32100</v>
      </c>
      <c r="E132" s="136">
        <v>34800</v>
      </c>
      <c r="F132" s="136">
        <v>36700</v>
      </c>
      <c r="G132" s="136">
        <v>36200</v>
      </c>
    </row>
    <row r="133" spans="1:7" x14ac:dyDescent="0.25">
      <c r="A133" s="132" t="s">
        <v>9</v>
      </c>
      <c r="B133" s="136">
        <v>0</v>
      </c>
      <c r="C133" s="136">
        <v>0</v>
      </c>
      <c r="D133" s="136">
        <v>0</v>
      </c>
      <c r="E133" s="136">
        <v>0</v>
      </c>
      <c r="F133" s="136">
        <v>0</v>
      </c>
      <c r="G133" s="136">
        <v>0</v>
      </c>
    </row>
    <row r="134" spans="1:7" x14ac:dyDescent="0.25">
      <c r="A134" s="132" t="s">
        <v>457</v>
      </c>
      <c r="B134" s="136">
        <v>9500</v>
      </c>
      <c r="C134" s="136">
        <v>10200</v>
      </c>
      <c r="D134" s="136">
        <v>11200</v>
      </c>
      <c r="E134" s="136">
        <v>12200</v>
      </c>
      <c r="F134" s="136">
        <v>12800</v>
      </c>
      <c r="G134" s="136">
        <v>12700</v>
      </c>
    </row>
    <row r="135" spans="1:7" x14ac:dyDescent="0.25">
      <c r="A135" s="132" t="s">
        <v>308</v>
      </c>
      <c r="B135" s="136">
        <v>17600</v>
      </c>
      <c r="C135" s="136">
        <v>18800</v>
      </c>
      <c r="D135" s="136">
        <v>20900</v>
      </c>
      <c r="E135" s="136">
        <v>22600</v>
      </c>
      <c r="F135" s="136">
        <v>23900</v>
      </c>
      <c r="G135" s="136">
        <v>23500</v>
      </c>
    </row>
    <row r="136" spans="1:7" x14ac:dyDescent="0.25">
      <c r="A136" s="140"/>
      <c r="B136" s="141"/>
      <c r="C136" s="141"/>
      <c r="D136" s="141"/>
      <c r="E136" s="141"/>
      <c r="F136" s="141"/>
      <c r="G136" s="141"/>
    </row>
    <row r="137" spans="1:7" x14ac:dyDescent="0.25">
      <c r="A137" s="140"/>
      <c r="B137" s="141"/>
      <c r="C137" s="141"/>
      <c r="D137" s="141"/>
      <c r="E137" s="141"/>
      <c r="F137" s="141"/>
      <c r="G137" s="141"/>
    </row>
    <row r="138" spans="1:7" ht="17.25" x14ac:dyDescent="0.3">
      <c r="A138" s="131" t="s">
        <v>146</v>
      </c>
      <c r="B138" s="122">
        <v>2019</v>
      </c>
      <c r="C138" s="122">
        <v>2020</v>
      </c>
      <c r="D138" s="122">
        <v>2021</v>
      </c>
      <c r="E138" s="122">
        <v>2022</v>
      </c>
      <c r="F138" s="122">
        <v>2023</v>
      </c>
      <c r="G138" s="122">
        <v>2024</v>
      </c>
    </row>
    <row r="139" spans="1:7" x14ac:dyDescent="0.25">
      <c r="A139" s="132" t="s">
        <v>439</v>
      </c>
      <c r="B139" s="133"/>
      <c r="C139" s="142"/>
      <c r="D139" s="142"/>
      <c r="E139" s="142"/>
      <c r="F139" s="142"/>
      <c r="G139" s="142"/>
    </row>
    <row r="140" spans="1:7" x14ac:dyDescent="0.25">
      <c r="A140" s="134" t="s">
        <v>440</v>
      </c>
      <c r="B140" s="133">
        <v>116700</v>
      </c>
      <c r="C140" s="133">
        <v>118000</v>
      </c>
      <c r="D140" s="133">
        <v>120000</v>
      </c>
      <c r="E140" s="133">
        <v>123000</v>
      </c>
      <c r="F140" s="133">
        <v>126000</v>
      </c>
      <c r="G140" s="133">
        <v>129000</v>
      </c>
    </row>
    <row r="141" spans="1:7" x14ac:dyDescent="0.25">
      <c r="A141" s="134" t="s">
        <v>441</v>
      </c>
      <c r="B141" s="120">
        <v>75700</v>
      </c>
      <c r="C141" s="120">
        <v>75000</v>
      </c>
      <c r="D141" s="120">
        <v>77000</v>
      </c>
      <c r="E141" s="120">
        <v>79000</v>
      </c>
      <c r="F141" s="120">
        <v>81000</v>
      </c>
      <c r="G141" s="120">
        <v>84000</v>
      </c>
    </row>
    <row r="142" spans="1:7" x14ac:dyDescent="0.25">
      <c r="A142" s="135" t="s">
        <v>442</v>
      </c>
      <c r="B142" s="123">
        <v>192400</v>
      </c>
      <c r="C142" s="123">
        <v>193000</v>
      </c>
      <c r="D142" s="123">
        <v>197000</v>
      </c>
      <c r="E142" s="123">
        <v>202000</v>
      </c>
      <c r="F142" s="123">
        <v>207000</v>
      </c>
      <c r="G142" s="123">
        <v>213000</v>
      </c>
    </row>
    <row r="143" spans="1:7" x14ac:dyDescent="0.25">
      <c r="A143" s="134" t="s">
        <v>443</v>
      </c>
      <c r="B143" s="120">
        <v>341200</v>
      </c>
      <c r="C143" s="120">
        <v>332800</v>
      </c>
      <c r="D143" s="120">
        <v>328900</v>
      </c>
      <c r="E143" s="120">
        <v>318600</v>
      </c>
      <c r="F143" s="120">
        <v>310300</v>
      </c>
      <c r="G143" s="120">
        <v>302400</v>
      </c>
    </row>
    <row r="144" spans="1:7" x14ac:dyDescent="0.25">
      <c r="A144" s="137" t="s">
        <v>444</v>
      </c>
      <c r="B144" s="120">
        <v>10400</v>
      </c>
      <c r="C144" s="120">
        <v>11200</v>
      </c>
      <c r="D144" s="120">
        <v>12100</v>
      </c>
      <c r="E144" s="120">
        <v>13200</v>
      </c>
      <c r="F144" s="120">
        <v>14500</v>
      </c>
      <c r="G144" s="120">
        <v>16000</v>
      </c>
    </row>
    <row r="145" spans="1:7" x14ac:dyDescent="0.25">
      <c r="A145" s="132" t="s">
        <v>445</v>
      </c>
      <c r="B145" s="123">
        <v>544000</v>
      </c>
      <c r="C145" s="123">
        <v>537000</v>
      </c>
      <c r="D145" s="123">
        <v>538000</v>
      </c>
      <c r="E145" s="123">
        <v>533800</v>
      </c>
      <c r="F145" s="123">
        <v>531800</v>
      </c>
      <c r="G145" s="123">
        <v>531400</v>
      </c>
    </row>
    <row r="146" spans="1:7" x14ac:dyDescent="0.25">
      <c r="A146" s="115"/>
      <c r="B146" s="133"/>
      <c r="C146" s="133"/>
      <c r="D146" s="133"/>
      <c r="E146" s="133"/>
      <c r="F146" s="133"/>
      <c r="G146" s="133"/>
    </row>
    <row r="147" spans="1:7" x14ac:dyDescent="0.25">
      <c r="A147" s="132" t="s">
        <v>446</v>
      </c>
      <c r="B147" s="133"/>
      <c r="C147" s="133"/>
      <c r="D147" s="133"/>
      <c r="E147" s="133"/>
      <c r="F147" s="133"/>
      <c r="G147" s="133"/>
    </row>
    <row r="148" spans="1:7" x14ac:dyDescent="0.25">
      <c r="A148" s="134" t="s">
        <v>447</v>
      </c>
      <c r="B148" s="120">
        <v>18300</v>
      </c>
      <c r="C148" s="120">
        <v>21400</v>
      </c>
      <c r="D148" s="120">
        <v>20700</v>
      </c>
      <c r="E148" s="120">
        <v>21200</v>
      </c>
      <c r="F148" s="120">
        <v>22900</v>
      </c>
      <c r="G148" s="120">
        <v>24600</v>
      </c>
    </row>
    <row r="149" spans="1:7" x14ac:dyDescent="0.25">
      <c r="A149" s="134" t="s">
        <v>448</v>
      </c>
      <c r="B149" s="120">
        <v>422000</v>
      </c>
      <c r="C149" s="120">
        <v>436400</v>
      </c>
      <c r="D149" s="120">
        <v>460800</v>
      </c>
      <c r="E149" s="120">
        <v>423400</v>
      </c>
      <c r="F149" s="120">
        <v>433600</v>
      </c>
      <c r="G149" s="120">
        <v>459200</v>
      </c>
    </row>
    <row r="150" spans="1:7" x14ac:dyDescent="0.25">
      <c r="A150" s="134" t="s">
        <v>449</v>
      </c>
      <c r="B150" s="120">
        <v>-23300</v>
      </c>
      <c r="C150" s="120">
        <v>-17800</v>
      </c>
      <c r="D150" s="120">
        <v>-29800</v>
      </c>
      <c r="E150" s="120">
        <v>-8900</v>
      </c>
      <c r="F150" s="120">
        <v>-11000</v>
      </c>
      <c r="G150" s="120">
        <v>-20400</v>
      </c>
    </row>
    <row r="151" spans="1:7" x14ac:dyDescent="0.25">
      <c r="A151" s="135" t="s">
        <v>450</v>
      </c>
      <c r="B151" s="123">
        <v>417000</v>
      </c>
      <c r="C151" s="123">
        <v>440000</v>
      </c>
      <c r="D151" s="123">
        <v>451700</v>
      </c>
      <c r="E151" s="123">
        <v>435700</v>
      </c>
      <c r="F151" s="123">
        <v>445500</v>
      </c>
      <c r="G151" s="123">
        <v>463400</v>
      </c>
    </row>
    <row r="152" spans="1:7" x14ac:dyDescent="0.25">
      <c r="A152" s="134" t="s">
        <v>451</v>
      </c>
      <c r="B152" s="120">
        <v>5700</v>
      </c>
      <c r="C152" s="120">
        <v>6100</v>
      </c>
      <c r="D152" s="120">
        <v>6300</v>
      </c>
      <c r="E152" s="120">
        <v>6500</v>
      </c>
      <c r="F152" s="120">
        <v>6600</v>
      </c>
      <c r="G152" s="120">
        <v>6900</v>
      </c>
    </row>
    <row r="153" spans="1:7" x14ac:dyDescent="0.25">
      <c r="A153" s="134" t="s">
        <v>452</v>
      </c>
      <c r="B153" s="120">
        <v>-2200</v>
      </c>
      <c r="C153" s="120">
        <v>-2100</v>
      </c>
      <c r="D153" s="120">
        <v>-1800</v>
      </c>
      <c r="E153" s="120">
        <v>-1600</v>
      </c>
      <c r="F153" s="120">
        <v>-1400</v>
      </c>
      <c r="G153" s="120">
        <v>-1400</v>
      </c>
    </row>
    <row r="154" spans="1:7" x14ac:dyDescent="0.25">
      <c r="A154" s="135" t="s">
        <v>453</v>
      </c>
      <c r="B154" s="123">
        <v>3500</v>
      </c>
      <c r="C154" s="123">
        <v>4000</v>
      </c>
      <c r="D154" s="123">
        <v>4500</v>
      </c>
      <c r="E154" s="123">
        <v>4900</v>
      </c>
      <c r="F154" s="123">
        <v>5200</v>
      </c>
      <c r="G154" s="123">
        <v>5500</v>
      </c>
    </row>
    <row r="155" spans="1:7" x14ac:dyDescent="0.25">
      <c r="A155" s="135" t="s">
        <v>454</v>
      </c>
      <c r="B155" s="123">
        <v>10800</v>
      </c>
      <c r="C155" s="123">
        <v>11600</v>
      </c>
      <c r="D155" s="123">
        <v>12200</v>
      </c>
      <c r="E155" s="123">
        <v>12700</v>
      </c>
      <c r="F155" s="123">
        <v>13400</v>
      </c>
      <c r="G155" s="123">
        <v>13900</v>
      </c>
    </row>
    <row r="156" spans="1:7" x14ac:dyDescent="0.25">
      <c r="A156" s="135" t="s">
        <v>455</v>
      </c>
      <c r="B156" s="123">
        <v>431300</v>
      </c>
      <c r="C156" s="123">
        <v>455600</v>
      </c>
      <c r="D156" s="123">
        <v>468400</v>
      </c>
      <c r="E156" s="123">
        <v>453300</v>
      </c>
      <c r="F156" s="123">
        <v>464100</v>
      </c>
      <c r="G156" s="123">
        <v>482800</v>
      </c>
    </row>
    <row r="157" spans="1:7" x14ac:dyDescent="0.25">
      <c r="A157" s="134"/>
      <c r="B157" s="133"/>
      <c r="C157" s="133"/>
      <c r="D157" s="133"/>
      <c r="E157" s="133"/>
      <c r="F157" s="133"/>
      <c r="G157" s="133"/>
    </row>
    <row r="158" spans="1:7" x14ac:dyDescent="0.25">
      <c r="A158" s="132" t="s">
        <v>456</v>
      </c>
      <c r="B158" s="136">
        <v>112700</v>
      </c>
      <c r="C158" s="136">
        <v>81400</v>
      </c>
      <c r="D158" s="136">
        <v>69600</v>
      </c>
      <c r="E158" s="136">
        <v>80500</v>
      </c>
      <c r="F158" s="136">
        <v>67700</v>
      </c>
      <c r="G158" s="136">
        <v>48600</v>
      </c>
    </row>
    <row r="159" spans="1:7" x14ac:dyDescent="0.25">
      <c r="A159" s="132" t="s">
        <v>9</v>
      </c>
      <c r="B159" s="136">
        <v>0</v>
      </c>
      <c r="C159" s="136">
        <v>0</v>
      </c>
      <c r="D159" s="136">
        <v>0</v>
      </c>
      <c r="E159" s="136">
        <v>0</v>
      </c>
      <c r="F159" s="136">
        <v>0</v>
      </c>
      <c r="G159" s="136">
        <v>0</v>
      </c>
    </row>
    <row r="160" spans="1:7" x14ac:dyDescent="0.25">
      <c r="A160" s="132" t="s">
        <v>457</v>
      </c>
      <c r="B160" s="136">
        <v>39400</v>
      </c>
      <c r="C160" s="136">
        <v>28500</v>
      </c>
      <c r="D160" s="136">
        <v>24400</v>
      </c>
      <c r="E160" s="136">
        <v>28200</v>
      </c>
      <c r="F160" s="136">
        <v>23700</v>
      </c>
      <c r="G160" s="136">
        <v>17000</v>
      </c>
    </row>
    <row r="161" spans="1:7" x14ac:dyDescent="0.25">
      <c r="A161" s="132" t="s">
        <v>308</v>
      </c>
      <c r="B161" s="136">
        <v>73300</v>
      </c>
      <c r="C161" s="136">
        <v>52900</v>
      </c>
      <c r="D161" s="136">
        <v>45200</v>
      </c>
      <c r="E161" s="136">
        <v>52300</v>
      </c>
      <c r="F161" s="136">
        <v>44000</v>
      </c>
      <c r="G161" s="136">
        <v>31600</v>
      </c>
    </row>
    <row r="162" spans="1:7" x14ac:dyDescent="0.25">
      <c r="A162" s="144"/>
      <c r="B162" s="139"/>
      <c r="C162" s="139"/>
      <c r="D162" s="139"/>
      <c r="E162" s="139"/>
      <c r="F162" s="139"/>
      <c r="G162" s="139"/>
    </row>
    <row r="163" spans="1:7" x14ac:dyDescent="0.25">
      <c r="A163" s="144"/>
      <c r="B163" s="139"/>
      <c r="C163" s="139"/>
      <c r="D163" s="139"/>
      <c r="E163" s="139"/>
      <c r="F163" s="139"/>
      <c r="G163" s="139"/>
    </row>
    <row r="164" spans="1:7" ht="17.25" x14ac:dyDescent="0.3">
      <c r="A164" s="131" t="s">
        <v>463</v>
      </c>
      <c r="B164" s="122">
        <v>2019</v>
      </c>
      <c r="C164" s="122">
        <v>2020</v>
      </c>
      <c r="D164" s="122">
        <v>2021</v>
      </c>
      <c r="E164" s="122">
        <v>2022</v>
      </c>
      <c r="F164" s="122">
        <v>2023</v>
      </c>
      <c r="G164" s="122">
        <v>2024</v>
      </c>
    </row>
    <row r="165" spans="1:7" x14ac:dyDescent="0.25">
      <c r="A165" s="132" t="s">
        <v>464</v>
      </c>
      <c r="B165" s="136">
        <v>0</v>
      </c>
      <c r="C165" s="136">
        <v>0</v>
      </c>
      <c r="D165" s="136">
        <v>0</v>
      </c>
      <c r="E165" s="136">
        <v>0</v>
      </c>
      <c r="F165" s="136">
        <v>0</v>
      </c>
      <c r="G165" s="136">
        <v>0</v>
      </c>
    </row>
    <row r="166" spans="1:7" x14ac:dyDescent="0.25">
      <c r="A166" s="132" t="s">
        <v>455</v>
      </c>
      <c r="B166" s="136">
        <v>0</v>
      </c>
      <c r="C166" s="136">
        <v>0</v>
      </c>
      <c r="D166" s="136">
        <v>0</v>
      </c>
      <c r="E166" s="136">
        <v>0</v>
      </c>
      <c r="F166" s="136">
        <v>0</v>
      </c>
      <c r="G166" s="136">
        <v>0</v>
      </c>
    </row>
    <row r="167" spans="1:7" x14ac:dyDescent="0.25">
      <c r="A167" s="132" t="s">
        <v>456</v>
      </c>
      <c r="B167" s="136">
        <v>0</v>
      </c>
      <c r="C167" s="136">
        <v>0</v>
      </c>
      <c r="D167" s="136">
        <v>0</v>
      </c>
      <c r="E167" s="136">
        <v>0</v>
      </c>
      <c r="F167" s="136">
        <v>0</v>
      </c>
      <c r="G167" s="136">
        <v>0</v>
      </c>
    </row>
    <row r="168" spans="1:7" x14ac:dyDescent="0.25">
      <c r="A168" s="132" t="s">
        <v>9</v>
      </c>
      <c r="B168" s="136">
        <v>18000.000000000004</v>
      </c>
      <c r="C168" s="136">
        <v>18000.000000000004</v>
      </c>
      <c r="D168" s="136">
        <v>18000.000000000004</v>
      </c>
      <c r="E168" s="136">
        <v>18000.000000000004</v>
      </c>
      <c r="F168" s="136">
        <v>18000.000000000004</v>
      </c>
      <c r="G168" s="136">
        <v>7375.0000000000018</v>
      </c>
    </row>
    <row r="169" spans="1:7" x14ac:dyDescent="0.25">
      <c r="A169" s="132" t="s">
        <v>457</v>
      </c>
      <c r="B169" s="123">
        <v>-6200</v>
      </c>
      <c r="C169" s="123">
        <v>-6400</v>
      </c>
      <c r="D169" s="123">
        <v>-6300</v>
      </c>
      <c r="E169" s="123">
        <v>-6400</v>
      </c>
      <c r="F169" s="123">
        <v>-6300</v>
      </c>
      <c r="G169" s="123">
        <v>-2600</v>
      </c>
    </row>
    <row r="170" spans="1:7" x14ac:dyDescent="0.25">
      <c r="A170" s="132" t="s">
        <v>308</v>
      </c>
      <c r="B170" s="136">
        <v>-11800.000000000004</v>
      </c>
      <c r="C170" s="136">
        <v>-11600.000000000004</v>
      </c>
      <c r="D170" s="136">
        <v>-11700.000000000004</v>
      </c>
      <c r="E170" s="136">
        <v>-11600.000000000004</v>
      </c>
      <c r="F170" s="136">
        <v>-11700.000000000004</v>
      </c>
      <c r="G170" s="136">
        <v>-4775.0000000000018</v>
      </c>
    </row>
    <row r="171" spans="1:7" x14ac:dyDescent="0.25">
      <c r="B171" s="145"/>
      <c r="C171" s="145"/>
      <c r="D171" s="145"/>
      <c r="E171" s="145"/>
      <c r="F171" s="145"/>
      <c r="G171" s="145"/>
    </row>
    <row r="172" spans="1:7" x14ac:dyDescent="0.25">
      <c r="B172" s="145"/>
      <c r="C172" s="145"/>
      <c r="D172" s="145"/>
      <c r="E172" s="145"/>
      <c r="F172" s="145"/>
      <c r="G172" s="145"/>
    </row>
    <row r="173" spans="1:7" x14ac:dyDescent="0.25">
      <c r="B173" s="145"/>
      <c r="C173" s="145"/>
      <c r="D173" s="145"/>
      <c r="E173" s="145"/>
      <c r="F173" s="145"/>
      <c r="G173" s="145"/>
    </row>
    <row r="174" spans="1:7" x14ac:dyDescent="0.25">
      <c r="B174" s="145"/>
      <c r="C174" s="145"/>
      <c r="D174" s="145"/>
      <c r="E174" s="145"/>
      <c r="F174" s="145"/>
      <c r="G174" s="145"/>
    </row>
  </sheetData>
  <mergeCells count="3">
    <mergeCell ref="A1:G1"/>
    <mergeCell ref="A2:G2"/>
    <mergeCell ref="A4:G4"/>
  </mergeCells>
  <pageMargins left="0.7" right="0.7" top="0.75" bottom="0.75" header="0.3" footer="0.3"/>
  <pageSetup orientation="portrait" horizontalDpi="200" verticalDpi="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93"/>
  <sheetViews>
    <sheetView workbookViewId="0">
      <selection activeCell="N1" sqref="N1"/>
    </sheetView>
  </sheetViews>
  <sheetFormatPr defaultRowHeight="15" x14ac:dyDescent="0.25"/>
  <cols>
    <col min="1" max="1" width="31.140625" style="130" customWidth="1"/>
    <col min="2" max="7" width="11" style="130" customWidth="1"/>
    <col min="14" max="14" width="11.42578125" customWidth="1"/>
  </cols>
  <sheetData>
    <row r="1" spans="1:7" x14ac:dyDescent="0.25">
      <c r="A1" s="455" t="s">
        <v>436</v>
      </c>
      <c r="B1" s="455"/>
      <c r="C1" s="455"/>
      <c r="D1" s="455"/>
      <c r="E1" s="455"/>
      <c r="F1" s="455"/>
      <c r="G1" s="455"/>
    </row>
    <row r="2" spans="1:7" x14ac:dyDescent="0.25">
      <c r="A2" s="455" t="s">
        <v>175</v>
      </c>
      <c r="B2" s="455"/>
      <c r="C2" s="455"/>
      <c r="D2" s="455"/>
      <c r="E2" s="455"/>
      <c r="F2" s="455"/>
      <c r="G2" s="455"/>
    </row>
    <row r="3" spans="1:7" x14ac:dyDescent="0.25">
      <c r="A3" s="456" t="s">
        <v>465</v>
      </c>
      <c r="B3" s="456"/>
      <c r="C3" s="456"/>
      <c r="D3" s="456"/>
      <c r="E3" s="456"/>
      <c r="F3" s="456"/>
      <c r="G3" s="456"/>
    </row>
    <row r="4" spans="1:7" x14ac:dyDescent="0.25">
      <c r="A4" s="146"/>
      <c r="B4" s="146"/>
      <c r="C4" s="146"/>
      <c r="D4" s="146"/>
      <c r="E4" s="146"/>
      <c r="F4" s="146"/>
      <c r="G4" s="146"/>
    </row>
    <row r="5" spans="1:7" x14ac:dyDescent="0.25">
      <c r="A5" s="129" t="s">
        <v>438</v>
      </c>
      <c r="B5" s="146"/>
      <c r="C5" s="146"/>
      <c r="D5" s="146"/>
      <c r="E5" s="146"/>
      <c r="F5" s="146"/>
      <c r="G5" s="146"/>
    </row>
    <row r="6" spans="1:7" x14ac:dyDescent="0.25">
      <c r="A6" s="140"/>
      <c r="B6" s="140"/>
      <c r="C6" s="140"/>
      <c r="D6" s="140"/>
      <c r="E6" s="140"/>
      <c r="F6" s="140"/>
      <c r="G6" s="140"/>
    </row>
    <row r="7" spans="1:7" ht="17.25" x14ac:dyDescent="0.3">
      <c r="A7" s="131" t="s">
        <v>32</v>
      </c>
      <c r="B7" s="122">
        <v>2019</v>
      </c>
      <c r="C7" s="122">
        <v>2020</v>
      </c>
      <c r="D7" s="122">
        <v>2021</v>
      </c>
      <c r="E7" s="122">
        <v>2022</v>
      </c>
      <c r="F7" s="122">
        <v>2023</v>
      </c>
      <c r="G7" s="122">
        <v>2024</v>
      </c>
    </row>
    <row r="8" spans="1:7" x14ac:dyDescent="0.25">
      <c r="A8" s="147" t="s">
        <v>466</v>
      </c>
      <c r="B8" s="148">
        <v>1022230</v>
      </c>
      <c r="C8" s="148">
        <v>1046640</v>
      </c>
      <c r="D8" s="148">
        <v>1067190</v>
      </c>
      <c r="E8" s="148">
        <v>1100600</v>
      </c>
      <c r="F8" s="148">
        <v>1140470</v>
      </c>
      <c r="G8" s="148">
        <v>1172530</v>
      </c>
    </row>
    <row r="9" spans="1:7" x14ac:dyDescent="0.25">
      <c r="A9" s="147" t="s">
        <v>467</v>
      </c>
      <c r="B9" s="148">
        <v>6133380</v>
      </c>
      <c r="C9" s="148">
        <v>6279840</v>
      </c>
      <c r="D9" s="148">
        <v>6403140</v>
      </c>
      <c r="E9" s="148">
        <v>6603600</v>
      </c>
      <c r="F9" s="148">
        <v>6842820</v>
      </c>
      <c r="G9" s="148">
        <v>7035180</v>
      </c>
    </row>
    <row r="10" spans="1:7" x14ac:dyDescent="0.25">
      <c r="A10" s="147" t="s">
        <v>468</v>
      </c>
      <c r="B10" s="148">
        <v>3066690</v>
      </c>
      <c r="C10" s="148">
        <v>3139920</v>
      </c>
      <c r="D10" s="148">
        <v>3201570</v>
      </c>
      <c r="E10" s="148">
        <v>3301800</v>
      </c>
      <c r="F10" s="148">
        <v>3421410</v>
      </c>
      <c r="G10" s="148">
        <v>3517590</v>
      </c>
    </row>
    <row r="11" spans="1:7" x14ac:dyDescent="0.25">
      <c r="A11" s="115" t="s">
        <v>469</v>
      </c>
      <c r="B11" s="148">
        <v>10222300</v>
      </c>
      <c r="C11" s="148">
        <v>10466400</v>
      </c>
      <c r="D11" s="148">
        <v>10671900</v>
      </c>
      <c r="E11" s="148">
        <v>11006000</v>
      </c>
      <c r="F11" s="148">
        <v>11404700</v>
      </c>
      <c r="G11" s="148">
        <v>11725300</v>
      </c>
    </row>
    <row r="12" spans="1:7" x14ac:dyDescent="0.25">
      <c r="A12" s="115" t="s">
        <v>470</v>
      </c>
      <c r="B12" s="148">
        <v>1878100</v>
      </c>
      <c r="C12" s="148">
        <v>2128200</v>
      </c>
      <c r="D12" s="148">
        <v>2515900</v>
      </c>
      <c r="E12" s="148">
        <v>3057800</v>
      </c>
      <c r="F12" s="148">
        <v>3777900</v>
      </c>
      <c r="G12" s="148">
        <v>4872200</v>
      </c>
    </row>
    <row r="13" spans="1:7" x14ac:dyDescent="0.25">
      <c r="A13" s="115" t="s">
        <v>471</v>
      </c>
      <c r="B13" s="148">
        <v>0</v>
      </c>
      <c r="C13" s="148">
        <v>0</v>
      </c>
      <c r="D13" s="148">
        <v>0</v>
      </c>
      <c r="E13" s="148">
        <v>0</v>
      </c>
      <c r="F13" s="148">
        <v>0</v>
      </c>
      <c r="G13" s="148">
        <v>0</v>
      </c>
    </row>
    <row r="14" spans="1:7" x14ac:dyDescent="0.25">
      <c r="A14" s="122" t="s">
        <v>472</v>
      </c>
      <c r="B14" s="149">
        <v>12100400</v>
      </c>
      <c r="C14" s="149">
        <v>12594600</v>
      </c>
      <c r="D14" s="149">
        <v>13187800</v>
      </c>
      <c r="E14" s="149">
        <v>14063800</v>
      </c>
      <c r="F14" s="149">
        <v>15182600</v>
      </c>
      <c r="G14" s="149">
        <v>16597500</v>
      </c>
    </row>
    <row r="15" spans="1:7" x14ac:dyDescent="0.25">
      <c r="A15" s="115"/>
      <c r="B15" s="148"/>
      <c r="C15" s="148"/>
      <c r="D15" s="148"/>
      <c r="E15" s="148"/>
      <c r="F15" s="148"/>
      <c r="G15" s="148"/>
    </row>
    <row r="16" spans="1:7" x14ac:dyDescent="0.25">
      <c r="A16" s="115" t="s">
        <v>473</v>
      </c>
      <c r="B16" s="148">
        <v>11231200</v>
      </c>
      <c r="C16" s="148">
        <v>11716000</v>
      </c>
      <c r="D16" s="148">
        <v>12299000</v>
      </c>
      <c r="E16" s="148">
        <v>13160200</v>
      </c>
      <c r="F16" s="148">
        <v>14280300</v>
      </c>
      <c r="G16" s="148">
        <v>15856500</v>
      </c>
    </row>
    <row r="17" spans="1:7" x14ac:dyDescent="0.25">
      <c r="A17" s="115" t="s">
        <v>474</v>
      </c>
      <c r="B17" s="148">
        <v>225000</v>
      </c>
      <c r="C17" s="148">
        <v>225000</v>
      </c>
      <c r="D17" s="148">
        <v>225000</v>
      </c>
      <c r="E17" s="148">
        <v>225000</v>
      </c>
      <c r="F17" s="148">
        <v>225000</v>
      </c>
      <c r="G17" s="148">
        <v>75000</v>
      </c>
    </row>
    <row r="18" spans="1:7" x14ac:dyDescent="0.25">
      <c r="A18" s="122" t="s">
        <v>346</v>
      </c>
      <c r="B18" s="149">
        <v>11456200</v>
      </c>
      <c r="C18" s="149">
        <v>11941000</v>
      </c>
      <c r="D18" s="149">
        <v>12524000</v>
      </c>
      <c r="E18" s="149">
        <v>13385200</v>
      </c>
      <c r="F18" s="149">
        <v>14505300</v>
      </c>
      <c r="G18" s="149">
        <v>15931500</v>
      </c>
    </row>
    <row r="19" spans="1:7" x14ac:dyDescent="0.25">
      <c r="A19" s="115"/>
      <c r="B19" s="148"/>
      <c r="C19" s="148"/>
      <c r="D19" s="148"/>
      <c r="E19" s="148"/>
      <c r="F19" s="148"/>
      <c r="G19" s="148"/>
    </row>
    <row r="20" spans="1:7" x14ac:dyDescent="0.25">
      <c r="A20" s="122" t="s">
        <v>475</v>
      </c>
      <c r="B20" s="149">
        <v>644200</v>
      </c>
      <c r="C20" s="149">
        <v>653600</v>
      </c>
      <c r="D20" s="149">
        <v>663800</v>
      </c>
      <c r="E20" s="149">
        <v>678600</v>
      </c>
      <c r="F20" s="149">
        <v>677300</v>
      </c>
      <c r="G20" s="149">
        <v>666000</v>
      </c>
    </row>
    <row r="21" spans="1:7" x14ac:dyDescent="0.25">
      <c r="A21" s="150"/>
      <c r="B21" s="151"/>
      <c r="C21" s="151"/>
      <c r="D21" s="151"/>
      <c r="E21" s="151"/>
      <c r="F21" s="151"/>
      <c r="G21" s="151"/>
    </row>
    <row r="22" spans="1:7" x14ac:dyDescent="0.25">
      <c r="A22" s="122" t="s">
        <v>476</v>
      </c>
      <c r="B22" s="152">
        <v>3.38</v>
      </c>
      <c r="C22" s="152">
        <v>3.33</v>
      </c>
      <c r="D22" s="152">
        <v>3.24</v>
      </c>
      <c r="E22" s="152">
        <v>3.12</v>
      </c>
      <c r="F22" s="152">
        <v>3.06</v>
      </c>
      <c r="G22" s="152">
        <v>2.87</v>
      </c>
    </row>
    <row r="23" spans="1:7" x14ac:dyDescent="0.25">
      <c r="A23" s="122" t="s">
        <v>477</v>
      </c>
      <c r="B23" s="152">
        <v>0.34927041291524369</v>
      </c>
      <c r="C23" s="152">
        <v>0.34424724602203183</v>
      </c>
      <c r="D23" s="152">
        <v>0.33895751732449531</v>
      </c>
      <c r="E23" s="152">
        <v>0.33156498673740054</v>
      </c>
      <c r="F23" s="152">
        <v>0.33220138786357595</v>
      </c>
      <c r="G23" s="152">
        <v>0.11261261261261261</v>
      </c>
    </row>
    <row r="24" spans="1:7" x14ac:dyDescent="0.25">
      <c r="A24" s="140"/>
      <c r="B24" s="140"/>
      <c r="C24" s="140"/>
      <c r="D24" s="140"/>
      <c r="E24" s="140"/>
      <c r="F24" s="140"/>
      <c r="G24" s="140"/>
    </row>
    <row r="25" spans="1:7" ht="17.25" x14ac:dyDescent="0.3">
      <c r="A25" s="131" t="s">
        <v>478</v>
      </c>
      <c r="B25" s="122">
        <v>2019</v>
      </c>
      <c r="C25" s="122">
        <v>2020</v>
      </c>
      <c r="D25" s="122">
        <v>2021</v>
      </c>
      <c r="E25" s="122">
        <v>2022</v>
      </c>
      <c r="F25" s="122">
        <v>2023</v>
      </c>
      <c r="G25" s="122">
        <v>2024</v>
      </c>
    </row>
    <row r="26" spans="1:7" x14ac:dyDescent="0.25">
      <c r="A26" s="115" t="s">
        <v>479</v>
      </c>
      <c r="B26" s="148">
        <v>365100</v>
      </c>
      <c r="C26" s="148">
        <v>457300</v>
      </c>
      <c r="D26" s="148">
        <v>459700</v>
      </c>
      <c r="E26" s="148">
        <v>532900</v>
      </c>
      <c r="F26" s="148">
        <v>608800</v>
      </c>
      <c r="G26" s="148">
        <v>687600</v>
      </c>
    </row>
    <row r="27" spans="1:7" x14ac:dyDescent="0.25">
      <c r="A27" s="115" t="s">
        <v>470</v>
      </c>
      <c r="B27" s="148">
        <v>1878100</v>
      </c>
      <c r="C27" s="148">
        <v>2128200</v>
      </c>
      <c r="D27" s="148">
        <v>2515900</v>
      </c>
      <c r="E27" s="148">
        <v>3057800</v>
      </c>
      <c r="F27" s="148">
        <v>3777900</v>
      </c>
      <c r="G27" s="148">
        <v>4872200</v>
      </c>
    </row>
    <row r="28" spans="1:7" x14ac:dyDescent="0.25">
      <c r="A28" s="115" t="s">
        <v>471</v>
      </c>
      <c r="B28" s="148">
        <v>0</v>
      </c>
      <c r="C28" s="148">
        <v>0</v>
      </c>
      <c r="D28" s="148">
        <v>0</v>
      </c>
      <c r="E28" s="148">
        <v>0</v>
      </c>
      <c r="F28" s="148">
        <v>0</v>
      </c>
      <c r="G28" s="148">
        <v>0</v>
      </c>
    </row>
    <row r="29" spans="1:7" x14ac:dyDescent="0.25">
      <c r="A29" s="122" t="s">
        <v>472</v>
      </c>
      <c r="B29" s="149">
        <v>2243200</v>
      </c>
      <c r="C29" s="149">
        <v>2585500</v>
      </c>
      <c r="D29" s="149">
        <v>2975600</v>
      </c>
      <c r="E29" s="149">
        <v>3590700</v>
      </c>
      <c r="F29" s="149">
        <v>4386700</v>
      </c>
      <c r="G29" s="149">
        <v>5559800</v>
      </c>
    </row>
    <row r="30" spans="1:7" x14ac:dyDescent="0.25">
      <c r="A30" s="115"/>
      <c r="B30" s="148"/>
      <c r="C30" s="148"/>
      <c r="D30" s="148"/>
      <c r="E30" s="148"/>
      <c r="F30" s="148"/>
      <c r="G30" s="148"/>
    </row>
    <row r="31" spans="1:7" x14ac:dyDescent="0.25">
      <c r="A31" s="115" t="s">
        <v>473</v>
      </c>
      <c r="B31" s="148">
        <v>2086200</v>
      </c>
      <c r="C31" s="148">
        <v>2417400</v>
      </c>
      <c r="D31" s="148">
        <v>2797100</v>
      </c>
      <c r="E31" s="148">
        <v>3398700</v>
      </c>
      <c r="F31" s="148">
        <v>4198300</v>
      </c>
      <c r="G31" s="148">
        <v>5385700</v>
      </c>
    </row>
    <row r="32" spans="1:7" x14ac:dyDescent="0.25">
      <c r="A32" s="122" t="s">
        <v>346</v>
      </c>
      <c r="B32" s="149">
        <v>2086200</v>
      </c>
      <c r="C32" s="149">
        <v>2417400</v>
      </c>
      <c r="D32" s="149">
        <v>2797100</v>
      </c>
      <c r="E32" s="149">
        <v>3398700</v>
      </c>
      <c r="F32" s="149">
        <v>4198300</v>
      </c>
      <c r="G32" s="149">
        <v>5385700</v>
      </c>
    </row>
    <row r="33" spans="1:7" x14ac:dyDescent="0.25">
      <c r="A33" s="115"/>
      <c r="B33" s="148"/>
      <c r="C33" s="148"/>
      <c r="D33" s="148"/>
      <c r="E33" s="148"/>
      <c r="F33" s="148"/>
      <c r="G33" s="148"/>
    </row>
    <row r="34" spans="1:7" x14ac:dyDescent="0.25">
      <c r="A34" s="122" t="s">
        <v>475</v>
      </c>
      <c r="B34" s="149">
        <v>157000</v>
      </c>
      <c r="C34" s="149">
        <v>168100</v>
      </c>
      <c r="D34" s="149">
        <v>178500</v>
      </c>
      <c r="E34" s="149">
        <v>192000</v>
      </c>
      <c r="F34" s="149">
        <v>188400</v>
      </c>
      <c r="G34" s="149">
        <v>174100</v>
      </c>
    </row>
    <row r="35" spans="1:7" x14ac:dyDescent="0.25">
      <c r="A35" s="140"/>
      <c r="B35" s="153"/>
      <c r="C35" s="153"/>
      <c r="D35" s="153"/>
      <c r="E35" s="153"/>
      <c r="F35" s="153"/>
      <c r="G35" s="153"/>
    </row>
    <row r="36" spans="1:7" ht="17.25" x14ac:dyDescent="0.3">
      <c r="A36" s="131" t="s">
        <v>459</v>
      </c>
      <c r="B36" s="122">
        <v>2019</v>
      </c>
      <c r="C36" s="122">
        <v>2020</v>
      </c>
      <c r="D36" s="122">
        <v>2021</v>
      </c>
      <c r="E36" s="122">
        <v>2022</v>
      </c>
      <c r="F36" s="122">
        <v>2023</v>
      </c>
      <c r="G36" s="122">
        <v>2024</v>
      </c>
    </row>
    <row r="37" spans="1:7" x14ac:dyDescent="0.25">
      <c r="A37" s="115" t="s">
        <v>479</v>
      </c>
      <c r="B37" s="148">
        <v>1929200</v>
      </c>
      <c r="C37" s="148">
        <v>2001900</v>
      </c>
      <c r="D37" s="148">
        <v>2102300</v>
      </c>
      <c r="E37" s="148">
        <v>2237100</v>
      </c>
      <c r="F37" s="148">
        <v>2406800</v>
      </c>
      <c r="G37" s="148">
        <v>2617100</v>
      </c>
    </row>
    <row r="38" spans="1:7" x14ac:dyDescent="0.25">
      <c r="A38" s="115" t="s">
        <v>471</v>
      </c>
      <c r="B38" s="148">
        <v>0</v>
      </c>
      <c r="C38" s="148">
        <v>0</v>
      </c>
      <c r="D38" s="148">
        <v>0</v>
      </c>
      <c r="E38" s="148">
        <v>0</v>
      </c>
      <c r="F38" s="148">
        <v>0</v>
      </c>
      <c r="G38" s="148">
        <v>0</v>
      </c>
    </row>
    <row r="39" spans="1:7" x14ac:dyDescent="0.25">
      <c r="A39" s="122" t="s">
        <v>472</v>
      </c>
      <c r="B39" s="149">
        <v>1929200</v>
      </c>
      <c r="C39" s="149">
        <v>2001900</v>
      </c>
      <c r="D39" s="149">
        <v>2102300</v>
      </c>
      <c r="E39" s="149">
        <v>2237100</v>
      </c>
      <c r="F39" s="149">
        <v>2406800</v>
      </c>
      <c r="G39" s="149">
        <v>2617100</v>
      </c>
    </row>
    <row r="40" spans="1:7" x14ac:dyDescent="0.25">
      <c r="A40" s="115"/>
      <c r="B40" s="148"/>
      <c r="C40" s="148"/>
      <c r="D40" s="148"/>
      <c r="E40" s="148"/>
      <c r="F40" s="148"/>
      <c r="G40" s="148"/>
    </row>
    <row r="41" spans="1:7" x14ac:dyDescent="0.25">
      <c r="A41" s="115" t="s">
        <v>473</v>
      </c>
      <c r="B41" s="148">
        <v>1820000</v>
      </c>
      <c r="C41" s="148">
        <v>1897500</v>
      </c>
      <c r="D41" s="148">
        <v>2002200</v>
      </c>
      <c r="E41" s="148">
        <v>2140700</v>
      </c>
      <c r="F41" s="148">
        <v>2314200</v>
      </c>
      <c r="G41" s="148">
        <v>2528600</v>
      </c>
    </row>
    <row r="42" spans="1:7" x14ac:dyDescent="0.25">
      <c r="A42" s="122" t="s">
        <v>346</v>
      </c>
      <c r="B42" s="149">
        <v>1820000</v>
      </c>
      <c r="C42" s="149">
        <v>1897500</v>
      </c>
      <c r="D42" s="149">
        <v>2002200</v>
      </c>
      <c r="E42" s="149">
        <v>2140700</v>
      </c>
      <c r="F42" s="149">
        <v>2314200</v>
      </c>
      <c r="G42" s="149">
        <v>2528600</v>
      </c>
    </row>
    <row r="43" spans="1:7" x14ac:dyDescent="0.25">
      <c r="A43" s="115"/>
      <c r="B43" s="148"/>
      <c r="C43" s="148"/>
      <c r="D43" s="148"/>
      <c r="E43" s="148"/>
      <c r="F43" s="148"/>
      <c r="G43" s="148"/>
    </row>
    <row r="44" spans="1:7" x14ac:dyDescent="0.25">
      <c r="A44" s="122" t="s">
        <v>475</v>
      </c>
      <c r="B44" s="149">
        <v>109200</v>
      </c>
      <c r="C44" s="149">
        <v>104400</v>
      </c>
      <c r="D44" s="149">
        <v>100100</v>
      </c>
      <c r="E44" s="149">
        <v>96400</v>
      </c>
      <c r="F44" s="149">
        <v>92600</v>
      </c>
      <c r="G44" s="149">
        <v>88500</v>
      </c>
    </row>
    <row r="45" spans="1:7" x14ac:dyDescent="0.25">
      <c r="A45" s="140"/>
      <c r="B45" s="153"/>
      <c r="C45" s="153"/>
      <c r="D45" s="153"/>
      <c r="E45" s="153"/>
      <c r="F45" s="153"/>
      <c r="G45" s="153"/>
    </row>
    <row r="46" spans="1:7" ht="17.25" x14ac:dyDescent="0.3">
      <c r="A46" s="131" t="s">
        <v>461</v>
      </c>
      <c r="B46" s="122">
        <v>2019</v>
      </c>
      <c r="C46" s="122">
        <v>2020</v>
      </c>
      <c r="D46" s="122">
        <v>2021</v>
      </c>
      <c r="E46" s="122">
        <v>2022</v>
      </c>
      <c r="F46" s="122">
        <v>2023</v>
      </c>
      <c r="G46" s="122">
        <v>2024</v>
      </c>
    </row>
    <row r="47" spans="1:7" x14ac:dyDescent="0.25">
      <c r="A47" s="115" t="s">
        <v>479</v>
      </c>
      <c r="B47" s="148">
        <v>936000</v>
      </c>
      <c r="C47" s="148">
        <v>966100</v>
      </c>
      <c r="D47" s="148">
        <v>1005700</v>
      </c>
      <c r="E47" s="148">
        <v>1050500</v>
      </c>
      <c r="F47" s="148">
        <v>1101500</v>
      </c>
      <c r="G47" s="148">
        <v>1158100</v>
      </c>
    </row>
    <row r="48" spans="1:7" x14ac:dyDescent="0.25">
      <c r="A48" s="115" t="s">
        <v>471</v>
      </c>
      <c r="B48" s="148">
        <v>0</v>
      </c>
      <c r="C48" s="148">
        <v>0</v>
      </c>
      <c r="D48" s="148">
        <v>0</v>
      </c>
      <c r="E48" s="148">
        <v>0</v>
      </c>
      <c r="F48" s="148">
        <v>0</v>
      </c>
      <c r="G48" s="148">
        <v>0</v>
      </c>
    </row>
    <row r="49" spans="1:7" x14ac:dyDescent="0.25">
      <c r="A49" s="122" t="s">
        <v>472</v>
      </c>
      <c r="B49" s="149">
        <v>936000</v>
      </c>
      <c r="C49" s="149">
        <v>966100</v>
      </c>
      <c r="D49" s="149">
        <v>1005700</v>
      </c>
      <c r="E49" s="149">
        <v>1050500</v>
      </c>
      <c r="F49" s="149">
        <v>1101500</v>
      </c>
      <c r="G49" s="149">
        <v>1158100</v>
      </c>
    </row>
    <row r="50" spans="1:7" x14ac:dyDescent="0.25">
      <c r="A50" s="115"/>
      <c r="B50" s="148"/>
      <c r="C50" s="148"/>
      <c r="D50" s="148"/>
      <c r="E50" s="148"/>
      <c r="F50" s="148"/>
      <c r="G50" s="148"/>
    </row>
    <row r="51" spans="1:7" x14ac:dyDescent="0.25">
      <c r="A51" s="115" t="s">
        <v>473</v>
      </c>
      <c r="B51" s="148">
        <v>900000</v>
      </c>
      <c r="C51" s="148">
        <v>928900</v>
      </c>
      <c r="D51" s="148">
        <v>967000</v>
      </c>
      <c r="E51" s="148">
        <v>1010100</v>
      </c>
      <c r="F51" s="148">
        <v>1059100</v>
      </c>
      <c r="G51" s="148">
        <v>1113500</v>
      </c>
    </row>
    <row r="52" spans="1:7" x14ac:dyDescent="0.25">
      <c r="A52" s="122" t="s">
        <v>346</v>
      </c>
      <c r="B52" s="149">
        <v>900000</v>
      </c>
      <c r="C52" s="149">
        <v>928900</v>
      </c>
      <c r="D52" s="149">
        <v>967000</v>
      </c>
      <c r="E52" s="149">
        <v>1010100</v>
      </c>
      <c r="F52" s="149">
        <v>1059100</v>
      </c>
      <c r="G52" s="149">
        <v>1113500</v>
      </c>
    </row>
    <row r="53" spans="1:7" x14ac:dyDescent="0.25">
      <c r="A53" s="115"/>
      <c r="B53" s="148"/>
      <c r="C53" s="148"/>
      <c r="D53" s="148"/>
      <c r="E53" s="148"/>
      <c r="F53" s="148"/>
      <c r="G53" s="148"/>
    </row>
    <row r="54" spans="1:7" x14ac:dyDescent="0.25">
      <c r="A54" s="122" t="s">
        <v>475</v>
      </c>
      <c r="B54" s="149">
        <v>36000</v>
      </c>
      <c r="C54" s="149">
        <v>37200</v>
      </c>
      <c r="D54" s="149">
        <v>38700</v>
      </c>
      <c r="E54" s="149">
        <v>40400</v>
      </c>
      <c r="F54" s="149">
        <v>42400</v>
      </c>
      <c r="G54" s="149">
        <v>44600</v>
      </c>
    </row>
    <row r="55" spans="1:7" x14ac:dyDescent="0.25">
      <c r="A55" s="140"/>
      <c r="B55" s="153"/>
      <c r="C55" s="153"/>
      <c r="D55" s="153"/>
      <c r="E55" s="153"/>
      <c r="F55" s="153"/>
      <c r="G55" s="153"/>
    </row>
    <row r="56" spans="1:7" ht="17.25" x14ac:dyDescent="0.3">
      <c r="A56" s="131" t="s">
        <v>462</v>
      </c>
      <c r="B56" s="122">
        <v>2019</v>
      </c>
      <c r="C56" s="122">
        <v>2020</v>
      </c>
      <c r="D56" s="122">
        <v>2021</v>
      </c>
      <c r="E56" s="122">
        <v>2022</v>
      </c>
      <c r="F56" s="122">
        <v>2023</v>
      </c>
      <c r="G56" s="122">
        <v>2024</v>
      </c>
    </row>
    <row r="57" spans="1:7" x14ac:dyDescent="0.25">
      <c r="A57" s="115" t="s">
        <v>479</v>
      </c>
      <c r="B57" s="148">
        <v>442000</v>
      </c>
      <c r="C57" s="148">
        <v>478800</v>
      </c>
      <c r="D57" s="148">
        <v>530000</v>
      </c>
      <c r="E57" s="148">
        <v>598600</v>
      </c>
      <c r="F57" s="148">
        <v>687600</v>
      </c>
      <c r="G57" s="148">
        <v>798700</v>
      </c>
    </row>
    <row r="58" spans="1:7" x14ac:dyDescent="0.25">
      <c r="A58" s="115" t="s">
        <v>471</v>
      </c>
      <c r="B58" s="148">
        <v>0</v>
      </c>
      <c r="C58" s="148">
        <v>0</v>
      </c>
      <c r="D58" s="148">
        <v>0</v>
      </c>
      <c r="E58" s="148">
        <v>0</v>
      </c>
      <c r="F58" s="148">
        <v>0</v>
      </c>
      <c r="G58" s="148">
        <v>0</v>
      </c>
    </row>
    <row r="59" spans="1:7" x14ac:dyDescent="0.25">
      <c r="A59" s="122" t="s">
        <v>472</v>
      </c>
      <c r="B59" s="149">
        <v>442000</v>
      </c>
      <c r="C59" s="149">
        <v>478800</v>
      </c>
      <c r="D59" s="149">
        <v>530000</v>
      </c>
      <c r="E59" s="149">
        <v>598600</v>
      </c>
      <c r="F59" s="149">
        <v>687600</v>
      </c>
      <c r="G59" s="149">
        <v>798700</v>
      </c>
    </row>
    <row r="60" spans="1:7" x14ac:dyDescent="0.25">
      <c r="A60" s="115"/>
      <c r="B60" s="148"/>
      <c r="C60" s="148"/>
      <c r="D60" s="148"/>
      <c r="E60" s="148"/>
      <c r="F60" s="148"/>
      <c r="G60" s="148"/>
    </row>
    <row r="61" spans="1:7" x14ac:dyDescent="0.25">
      <c r="A61" s="115" t="s">
        <v>473</v>
      </c>
      <c r="B61" s="148">
        <v>425000</v>
      </c>
      <c r="C61" s="148">
        <v>460400</v>
      </c>
      <c r="D61" s="148">
        <v>509600</v>
      </c>
      <c r="E61" s="148">
        <v>575500</v>
      </c>
      <c r="F61" s="148">
        <v>661100</v>
      </c>
      <c r="G61" s="148">
        <v>768000</v>
      </c>
    </row>
    <row r="62" spans="1:7" x14ac:dyDescent="0.25">
      <c r="A62" s="122" t="s">
        <v>346</v>
      </c>
      <c r="B62" s="149">
        <v>425000</v>
      </c>
      <c r="C62" s="149">
        <v>460400</v>
      </c>
      <c r="D62" s="149">
        <v>509600</v>
      </c>
      <c r="E62" s="149">
        <v>575500</v>
      </c>
      <c r="F62" s="149">
        <v>661100</v>
      </c>
      <c r="G62" s="149">
        <v>768000</v>
      </c>
    </row>
    <row r="63" spans="1:7" x14ac:dyDescent="0.25">
      <c r="A63" s="148"/>
      <c r="B63" s="148"/>
      <c r="C63" s="148"/>
      <c r="D63" s="148"/>
      <c r="E63" s="148"/>
      <c r="F63" s="148"/>
      <c r="G63" s="148"/>
    </row>
    <row r="64" spans="1:7" x14ac:dyDescent="0.25">
      <c r="A64" s="122" t="s">
        <v>475</v>
      </c>
      <c r="B64" s="149">
        <v>17000</v>
      </c>
      <c r="C64" s="149">
        <v>18400</v>
      </c>
      <c r="D64" s="149">
        <v>20400</v>
      </c>
      <c r="E64" s="149">
        <v>23100</v>
      </c>
      <c r="F64" s="149">
        <v>26500</v>
      </c>
      <c r="G64" s="149">
        <v>30700</v>
      </c>
    </row>
    <row r="65" spans="1:7" x14ac:dyDescent="0.25">
      <c r="A65" s="140"/>
      <c r="B65" s="153"/>
      <c r="C65" s="153"/>
      <c r="D65" s="153"/>
      <c r="E65" s="153"/>
      <c r="F65" s="153"/>
      <c r="G65" s="153"/>
    </row>
    <row r="66" spans="1:7" ht="17.25" x14ac:dyDescent="0.3">
      <c r="A66" s="131" t="s">
        <v>146</v>
      </c>
      <c r="B66" s="122">
        <v>2019</v>
      </c>
      <c r="C66" s="122">
        <v>2020</v>
      </c>
      <c r="D66" s="122">
        <v>2021</v>
      </c>
      <c r="E66" s="122">
        <v>2022</v>
      </c>
      <c r="F66" s="122">
        <v>2023</v>
      </c>
      <c r="G66" s="122">
        <v>2024</v>
      </c>
    </row>
    <row r="67" spans="1:7" x14ac:dyDescent="0.25">
      <c r="A67" s="115" t="s">
        <v>479</v>
      </c>
      <c r="B67" s="148">
        <v>6300000</v>
      </c>
      <c r="C67" s="148">
        <v>6312300</v>
      </c>
      <c r="D67" s="148">
        <v>6324200</v>
      </c>
      <c r="E67" s="148">
        <v>6336900</v>
      </c>
      <c r="F67" s="148">
        <v>6350000</v>
      </c>
      <c r="G67" s="148">
        <v>6363800</v>
      </c>
    </row>
    <row r="68" spans="1:7" x14ac:dyDescent="0.25">
      <c r="A68" s="115" t="s">
        <v>471</v>
      </c>
      <c r="B68" s="148">
        <v>0</v>
      </c>
      <c r="C68" s="148">
        <v>0</v>
      </c>
      <c r="D68" s="148">
        <v>0</v>
      </c>
      <c r="E68" s="148">
        <v>0</v>
      </c>
      <c r="F68" s="148">
        <v>0</v>
      </c>
      <c r="G68" s="148">
        <v>0</v>
      </c>
    </row>
    <row r="69" spans="1:7" x14ac:dyDescent="0.25">
      <c r="A69" s="122" t="s">
        <v>472</v>
      </c>
      <c r="B69" s="149">
        <v>6300000</v>
      </c>
      <c r="C69" s="149">
        <v>6312300</v>
      </c>
      <c r="D69" s="149">
        <v>6324200</v>
      </c>
      <c r="E69" s="149">
        <v>6336900</v>
      </c>
      <c r="F69" s="149">
        <v>6350000</v>
      </c>
      <c r="G69" s="149">
        <v>6363800</v>
      </c>
    </row>
    <row r="70" spans="1:7" x14ac:dyDescent="0.25">
      <c r="A70" s="115"/>
      <c r="B70" s="148"/>
      <c r="C70" s="148"/>
      <c r="D70" s="148"/>
      <c r="E70" s="148"/>
      <c r="F70" s="148"/>
      <c r="G70" s="148"/>
    </row>
    <row r="71" spans="1:7" x14ac:dyDescent="0.25">
      <c r="A71" s="115" t="s">
        <v>473</v>
      </c>
      <c r="B71" s="148">
        <v>6000000</v>
      </c>
      <c r="C71" s="148">
        <v>6011800</v>
      </c>
      <c r="D71" s="148">
        <v>6023100</v>
      </c>
      <c r="E71" s="148">
        <v>6035200</v>
      </c>
      <c r="F71" s="148">
        <v>6047600</v>
      </c>
      <c r="G71" s="148">
        <v>6060700</v>
      </c>
    </row>
    <row r="72" spans="1:7" x14ac:dyDescent="0.25">
      <c r="A72" s="122" t="s">
        <v>346</v>
      </c>
      <c r="B72" s="149">
        <v>6000000</v>
      </c>
      <c r="C72" s="149">
        <v>6011800</v>
      </c>
      <c r="D72" s="149">
        <v>6023100</v>
      </c>
      <c r="E72" s="149">
        <v>6035200</v>
      </c>
      <c r="F72" s="149">
        <v>6047600</v>
      </c>
      <c r="G72" s="149">
        <v>6060700</v>
      </c>
    </row>
    <row r="73" spans="1:7" x14ac:dyDescent="0.25">
      <c r="A73" s="115"/>
      <c r="B73" s="148"/>
      <c r="C73" s="148"/>
      <c r="D73" s="148"/>
      <c r="E73" s="148"/>
      <c r="F73" s="148"/>
      <c r="G73" s="148"/>
    </row>
    <row r="74" spans="1:7" x14ac:dyDescent="0.25">
      <c r="A74" s="122" t="s">
        <v>475</v>
      </c>
      <c r="B74" s="149">
        <v>300000</v>
      </c>
      <c r="C74" s="149">
        <v>300500</v>
      </c>
      <c r="D74" s="149">
        <v>301100</v>
      </c>
      <c r="E74" s="149">
        <v>301700</v>
      </c>
      <c r="F74" s="149">
        <v>302400</v>
      </c>
      <c r="G74" s="149">
        <v>303100</v>
      </c>
    </row>
    <row r="75" spans="1:7" x14ac:dyDescent="0.25">
      <c r="A75" s="140"/>
      <c r="B75" s="153"/>
      <c r="C75" s="153"/>
      <c r="D75" s="153"/>
      <c r="E75" s="153"/>
      <c r="F75" s="153"/>
      <c r="G75" s="153"/>
    </row>
    <row r="76" spans="1:7" ht="17.25" x14ac:dyDescent="0.3">
      <c r="A76" s="131" t="s">
        <v>463</v>
      </c>
      <c r="B76" s="122">
        <v>2019</v>
      </c>
      <c r="C76" s="122">
        <v>2020</v>
      </c>
      <c r="D76" s="122">
        <v>2021</v>
      </c>
      <c r="E76" s="122">
        <v>2022</v>
      </c>
      <c r="F76" s="122">
        <v>2023</v>
      </c>
      <c r="G76" s="122">
        <v>2024</v>
      </c>
    </row>
    <row r="77" spans="1:7" x14ac:dyDescent="0.25">
      <c r="A77" s="115" t="s">
        <v>479</v>
      </c>
      <c r="B77" s="148">
        <v>250000</v>
      </c>
      <c r="C77" s="148">
        <v>250000</v>
      </c>
      <c r="D77" s="148">
        <v>250000</v>
      </c>
      <c r="E77" s="148">
        <v>250000</v>
      </c>
      <c r="F77" s="148">
        <v>250000</v>
      </c>
      <c r="G77" s="148">
        <v>100000</v>
      </c>
    </row>
    <row r="78" spans="1:7" x14ac:dyDescent="0.25">
      <c r="A78" s="115" t="s">
        <v>471</v>
      </c>
      <c r="B78" s="148">
        <v>0</v>
      </c>
      <c r="C78" s="148">
        <v>0</v>
      </c>
      <c r="D78" s="148">
        <v>0</v>
      </c>
      <c r="E78" s="148">
        <v>0</v>
      </c>
      <c r="F78" s="148">
        <v>0</v>
      </c>
      <c r="G78" s="148">
        <v>0</v>
      </c>
    </row>
    <row r="79" spans="1:7" x14ac:dyDescent="0.25">
      <c r="A79" s="122" t="s">
        <v>472</v>
      </c>
      <c r="B79" s="149">
        <v>250000</v>
      </c>
      <c r="C79" s="149">
        <v>250000</v>
      </c>
      <c r="D79" s="149">
        <v>250000</v>
      </c>
      <c r="E79" s="149">
        <v>250000</v>
      </c>
      <c r="F79" s="149">
        <v>250000</v>
      </c>
      <c r="G79" s="149">
        <v>100000</v>
      </c>
    </row>
    <row r="80" spans="1:7" x14ac:dyDescent="0.25">
      <c r="A80" s="148"/>
      <c r="B80" s="148"/>
      <c r="C80" s="148"/>
      <c r="D80" s="148"/>
      <c r="E80" s="148"/>
      <c r="F80" s="148"/>
      <c r="G80" s="148"/>
    </row>
    <row r="81" spans="1:7" x14ac:dyDescent="0.25">
      <c r="A81" s="115" t="s">
        <v>474</v>
      </c>
      <c r="B81" s="148">
        <v>225000</v>
      </c>
      <c r="C81" s="148">
        <v>225000</v>
      </c>
      <c r="D81" s="148">
        <v>225000</v>
      </c>
      <c r="E81" s="148">
        <v>225000</v>
      </c>
      <c r="F81" s="148">
        <v>225000</v>
      </c>
      <c r="G81" s="148">
        <v>75000</v>
      </c>
    </row>
    <row r="82" spans="1:7" x14ac:dyDescent="0.25">
      <c r="A82" s="122" t="s">
        <v>346</v>
      </c>
      <c r="B82" s="149">
        <v>225000</v>
      </c>
      <c r="C82" s="149">
        <v>225000</v>
      </c>
      <c r="D82" s="149">
        <v>225000</v>
      </c>
      <c r="E82" s="149">
        <v>225000</v>
      </c>
      <c r="F82" s="149">
        <v>225000</v>
      </c>
      <c r="G82" s="149">
        <v>75000</v>
      </c>
    </row>
    <row r="83" spans="1:7" x14ac:dyDescent="0.25">
      <c r="A83" s="148"/>
      <c r="B83" s="148"/>
      <c r="C83" s="148"/>
      <c r="D83" s="148"/>
      <c r="E83" s="148"/>
      <c r="F83" s="148"/>
      <c r="G83" s="148"/>
    </row>
    <row r="84" spans="1:7" x14ac:dyDescent="0.25">
      <c r="A84" s="122" t="s">
        <v>475</v>
      </c>
      <c r="B84" s="149">
        <v>25000</v>
      </c>
      <c r="C84" s="149">
        <v>25000</v>
      </c>
      <c r="D84" s="149">
        <v>25000</v>
      </c>
      <c r="E84" s="149">
        <v>25000</v>
      </c>
      <c r="F84" s="149">
        <v>25000</v>
      </c>
      <c r="G84" s="149">
        <v>25000</v>
      </c>
    </row>
    <row r="85" spans="1:7" x14ac:dyDescent="0.25">
      <c r="A85" s="140"/>
      <c r="B85" s="153"/>
      <c r="C85" s="153"/>
      <c r="D85" s="153"/>
      <c r="E85" s="153"/>
      <c r="F85" s="153"/>
      <c r="G85" s="153"/>
    </row>
    <row r="86" spans="1:7" x14ac:dyDescent="0.25">
      <c r="A86" s="140"/>
      <c r="B86" s="154"/>
      <c r="C86" s="154"/>
      <c r="D86" s="154"/>
      <c r="E86" s="154"/>
      <c r="F86" s="154"/>
      <c r="G86" s="154"/>
    </row>
    <row r="87" spans="1:7" x14ac:dyDescent="0.25">
      <c r="A87" s="140"/>
      <c r="B87" s="140"/>
      <c r="C87" s="140"/>
      <c r="D87" s="140"/>
      <c r="E87" s="140"/>
      <c r="F87" s="140"/>
      <c r="G87" s="140"/>
    </row>
    <row r="88" spans="1:7" x14ac:dyDescent="0.25">
      <c r="A88" s="140"/>
      <c r="B88" s="140"/>
      <c r="C88" s="140"/>
      <c r="D88" s="140"/>
      <c r="E88" s="140"/>
      <c r="F88" s="140"/>
      <c r="G88" s="140"/>
    </row>
    <row r="89" spans="1:7" x14ac:dyDescent="0.25">
      <c r="A89" s="140"/>
      <c r="B89" s="140"/>
      <c r="C89" s="140"/>
      <c r="D89" s="140"/>
      <c r="E89" s="140"/>
      <c r="F89" s="140"/>
      <c r="G89" s="140"/>
    </row>
    <row r="90" spans="1:7" x14ac:dyDescent="0.25">
      <c r="A90" s="140"/>
      <c r="B90" s="140"/>
      <c r="C90" s="140"/>
      <c r="D90" s="140"/>
      <c r="E90" s="140"/>
      <c r="F90" s="140"/>
      <c r="G90" s="140"/>
    </row>
    <row r="91" spans="1:7" x14ac:dyDescent="0.25">
      <c r="A91" s="140"/>
      <c r="B91" s="140"/>
      <c r="C91" s="140"/>
      <c r="D91" s="140"/>
      <c r="E91" s="140"/>
      <c r="F91" s="140"/>
      <c r="G91" s="140"/>
    </row>
    <row r="92" spans="1:7" x14ac:dyDescent="0.25">
      <c r="A92" s="140"/>
      <c r="B92" s="140"/>
      <c r="C92" s="140"/>
      <c r="D92" s="140"/>
      <c r="E92" s="140"/>
      <c r="F92" s="140"/>
      <c r="G92" s="140"/>
    </row>
    <row r="93" spans="1:7" x14ac:dyDescent="0.25">
      <c r="A93" s="140"/>
      <c r="B93" s="140"/>
      <c r="C93" s="140"/>
      <c r="D93" s="140"/>
      <c r="E93" s="140"/>
      <c r="F93" s="140"/>
      <c r="G93" s="140"/>
    </row>
  </sheetData>
  <mergeCells count="3">
    <mergeCell ref="A1:G1"/>
    <mergeCell ref="A2:G2"/>
    <mergeCell ref="A3:G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44"/>
  <sheetViews>
    <sheetView zoomScaleNormal="100" workbookViewId="0">
      <selection activeCell="N1" sqref="N1"/>
    </sheetView>
  </sheetViews>
  <sheetFormatPr defaultRowHeight="15" x14ac:dyDescent="0.25"/>
  <cols>
    <col min="1" max="1" width="21.5703125" style="6" customWidth="1"/>
    <col min="2" max="2" width="12.42578125" customWidth="1"/>
    <col min="3" max="3" width="13.28515625" customWidth="1"/>
    <col min="4" max="4" width="12.28515625" customWidth="1"/>
    <col min="5" max="5" width="12.5703125" style="2" customWidth="1"/>
    <col min="14" max="14" width="11.42578125" customWidth="1"/>
  </cols>
  <sheetData>
    <row r="1" spans="1:5" x14ac:dyDescent="0.25">
      <c r="A1" s="439" t="s">
        <v>480</v>
      </c>
      <c r="B1" s="439"/>
      <c r="C1" s="439"/>
      <c r="D1" s="439"/>
      <c r="E1" s="439"/>
    </row>
    <row r="3" spans="1:5" x14ac:dyDescent="0.25">
      <c r="A3" s="155" t="s">
        <v>481</v>
      </c>
      <c r="C3" s="2"/>
      <c r="E3"/>
    </row>
    <row r="4" spans="1:5" x14ac:dyDescent="0.25">
      <c r="A4" s="155"/>
      <c r="C4" s="2"/>
      <c r="E4"/>
    </row>
    <row r="5" spans="1:5" x14ac:dyDescent="0.25">
      <c r="A5" s="156"/>
      <c r="B5" s="10">
        <v>2021</v>
      </c>
      <c r="C5" s="157">
        <v>2020</v>
      </c>
      <c r="D5" s="157">
        <v>2019</v>
      </c>
      <c r="E5" s="157">
        <v>2018</v>
      </c>
    </row>
    <row r="6" spans="1:5" x14ac:dyDescent="0.25">
      <c r="A6" s="156"/>
      <c r="B6" s="12"/>
      <c r="C6" s="11"/>
      <c r="D6" s="12"/>
      <c r="E6" s="12"/>
    </row>
    <row r="7" spans="1:5" x14ac:dyDescent="0.25">
      <c r="A7" s="156" t="s">
        <v>482</v>
      </c>
      <c r="B7" s="158">
        <v>11141</v>
      </c>
      <c r="C7" s="158">
        <v>6267</v>
      </c>
      <c r="D7" s="158">
        <v>8356</v>
      </c>
      <c r="E7" s="158">
        <v>4700</v>
      </c>
    </row>
    <row r="8" spans="1:5" x14ac:dyDescent="0.25">
      <c r="A8" s="156" t="s">
        <v>483</v>
      </c>
      <c r="B8" s="158">
        <v>1765</v>
      </c>
      <c r="C8" s="158">
        <v>1165</v>
      </c>
      <c r="D8" s="158">
        <v>769</v>
      </c>
      <c r="E8" s="158">
        <v>507</v>
      </c>
    </row>
    <row r="9" spans="1:5" x14ac:dyDescent="0.25">
      <c r="A9" s="159" t="s">
        <v>464</v>
      </c>
      <c r="B9" s="160">
        <v>12906</v>
      </c>
      <c r="C9" s="160">
        <v>7432</v>
      </c>
      <c r="D9" s="160">
        <v>9125</v>
      </c>
      <c r="E9" s="160">
        <v>5207</v>
      </c>
    </row>
    <row r="10" spans="1:5" x14ac:dyDescent="0.25">
      <c r="A10" s="156"/>
      <c r="B10" s="12"/>
      <c r="C10" s="11"/>
      <c r="D10" s="12"/>
      <c r="E10" s="12"/>
    </row>
    <row r="11" spans="1:5" x14ac:dyDescent="0.25">
      <c r="A11" s="156" t="s">
        <v>484</v>
      </c>
      <c r="B11" s="158">
        <v>1847</v>
      </c>
      <c r="C11" s="158">
        <v>1478</v>
      </c>
      <c r="D11" s="158">
        <v>1182</v>
      </c>
      <c r="E11" s="158">
        <v>946</v>
      </c>
    </row>
    <row r="12" spans="1:5" x14ac:dyDescent="0.25">
      <c r="A12" s="156" t="s">
        <v>485</v>
      </c>
      <c r="B12" s="158">
        <v>567</v>
      </c>
      <c r="C12" s="158">
        <v>510</v>
      </c>
      <c r="D12" s="158">
        <v>459</v>
      </c>
      <c r="E12" s="158">
        <v>413</v>
      </c>
    </row>
    <row r="13" spans="1:5" x14ac:dyDescent="0.25">
      <c r="A13" s="156" t="s">
        <v>486</v>
      </c>
      <c r="B13" s="158">
        <v>4561</v>
      </c>
      <c r="C13" s="158">
        <v>3013</v>
      </c>
      <c r="D13" s="158">
        <v>2158</v>
      </c>
      <c r="E13" s="158">
        <v>1539</v>
      </c>
    </row>
    <row r="14" spans="1:5" x14ac:dyDescent="0.25">
      <c r="A14" s="159" t="s">
        <v>487</v>
      </c>
      <c r="B14" s="160">
        <v>6975</v>
      </c>
      <c r="C14" s="160">
        <v>5001</v>
      </c>
      <c r="D14" s="160">
        <v>3799</v>
      </c>
      <c r="E14" s="160">
        <v>2898</v>
      </c>
    </row>
    <row r="15" spans="1:5" x14ac:dyDescent="0.25">
      <c r="A15" s="156"/>
      <c r="B15" s="12"/>
      <c r="C15" s="11"/>
      <c r="D15" s="12"/>
      <c r="E15" s="12"/>
    </row>
    <row r="16" spans="1:5" x14ac:dyDescent="0.25">
      <c r="A16" s="156" t="s">
        <v>488</v>
      </c>
      <c r="B16" s="158">
        <v>623</v>
      </c>
      <c r="C16" s="158">
        <v>555</v>
      </c>
      <c r="D16" s="158">
        <v>263</v>
      </c>
      <c r="E16" s="158">
        <v>263</v>
      </c>
    </row>
    <row r="17" spans="1:5" x14ac:dyDescent="0.25">
      <c r="A17" s="156" t="s">
        <v>489</v>
      </c>
      <c r="B17" s="158">
        <v>1110</v>
      </c>
      <c r="C17" s="158">
        <v>1063</v>
      </c>
      <c r="D17" s="158">
        <v>681</v>
      </c>
      <c r="E17" s="158">
        <v>681</v>
      </c>
    </row>
    <row r="18" spans="1:5" x14ac:dyDescent="0.25">
      <c r="A18" s="156" t="s">
        <v>490</v>
      </c>
      <c r="B18" s="158">
        <v>417</v>
      </c>
      <c r="C18" s="158">
        <v>334</v>
      </c>
      <c r="D18" s="158">
        <v>267</v>
      </c>
      <c r="E18" s="158">
        <v>214</v>
      </c>
    </row>
    <row r="19" spans="1:5" x14ac:dyDescent="0.25">
      <c r="A19" s="159" t="s">
        <v>491</v>
      </c>
      <c r="B19" s="160">
        <v>2150</v>
      </c>
      <c r="C19" s="160">
        <v>1952</v>
      </c>
      <c r="D19" s="160">
        <v>1211</v>
      </c>
      <c r="E19" s="160">
        <v>1158</v>
      </c>
    </row>
    <row r="20" spans="1:5" x14ac:dyDescent="0.25">
      <c r="A20" s="156"/>
      <c r="B20" s="12"/>
      <c r="C20" s="11"/>
      <c r="D20" s="12"/>
      <c r="E20" s="12"/>
    </row>
    <row r="21" spans="1:5" x14ac:dyDescent="0.25">
      <c r="A21" s="159" t="s">
        <v>492</v>
      </c>
      <c r="B21" s="160">
        <v>3781</v>
      </c>
      <c r="C21" s="160">
        <v>479</v>
      </c>
      <c r="D21" s="160">
        <v>4115</v>
      </c>
      <c r="E21" s="160">
        <v>1151</v>
      </c>
    </row>
    <row r="22" spans="1:5" x14ac:dyDescent="0.25">
      <c r="A22" s="159" t="s">
        <v>493</v>
      </c>
      <c r="B22" s="160">
        <v>945</v>
      </c>
      <c r="C22" s="160">
        <v>120</v>
      </c>
      <c r="D22" s="160">
        <v>1029</v>
      </c>
      <c r="E22" s="160">
        <v>288</v>
      </c>
    </row>
    <row r="23" spans="1:5" x14ac:dyDescent="0.25">
      <c r="A23" s="159" t="s">
        <v>308</v>
      </c>
      <c r="B23" s="160">
        <v>2836</v>
      </c>
      <c r="C23" s="160">
        <v>359</v>
      </c>
      <c r="D23" s="160">
        <v>3086</v>
      </c>
      <c r="E23" s="160">
        <v>863</v>
      </c>
    </row>
    <row r="27" spans="1:5" x14ac:dyDescent="0.25">
      <c r="A27" s="5" t="s">
        <v>494</v>
      </c>
      <c r="E27"/>
    </row>
    <row r="28" spans="1:5" x14ac:dyDescent="0.25">
      <c r="A28" s="12"/>
      <c r="B28" s="10">
        <v>2021</v>
      </c>
      <c r="C28" s="157">
        <v>2020</v>
      </c>
      <c r="D28" s="157">
        <v>2019</v>
      </c>
      <c r="E28" s="157">
        <v>2018</v>
      </c>
    </row>
    <row r="29" spans="1:5" x14ac:dyDescent="0.25">
      <c r="A29" s="10" t="s">
        <v>495</v>
      </c>
      <c r="B29" s="11"/>
      <c r="C29" s="11"/>
      <c r="D29" s="11"/>
      <c r="E29" s="12"/>
    </row>
    <row r="30" spans="1:5" x14ac:dyDescent="0.25">
      <c r="A30" s="12"/>
      <c r="B30" s="11"/>
      <c r="C30" s="11"/>
      <c r="D30" s="11"/>
      <c r="E30" s="12"/>
    </row>
    <row r="31" spans="1:5" x14ac:dyDescent="0.25">
      <c r="A31" s="12" t="s">
        <v>496</v>
      </c>
      <c r="B31" s="161">
        <v>29187</v>
      </c>
      <c r="C31" s="161">
        <v>24213</v>
      </c>
      <c r="D31" s="161">
        <v>20894</v>
      </c>
      <c r="E31" s="161">
        <v>18489</v>
      </c>
    </row>
    <row r="32" spans="1:5" x14ac:dyDescent="0.25">
      <c r="A32" s="12" t="s">
        <v>338</v>
      </c>
      <c r="B32" s="161">
        <v>1410</v>
      </c>
      <c r="C32" s="161">
        <v>1692</v>
      </c>
      <c r="D32" s="161">
        <v>1949</v>
      </c>
      <c r="E32" s="161">
        <v>2180</v>
      </c>
    </row>
    <row r="33" spans="1:5" x14ac:dyDescent="0.25">
      <c r="A33" s="12"/>
      <c r="B33" s="161"/>
      <c r="C33" s="161"/>
      <c r="D33" s="162"/>
      <c r="E33" s="162"/>
    </row>
    <row r="34" spans="1:5" x14ac:dyDescent="0.25">
      <c r="A34" s="12" t="s">
        <v>497</v>
      </c>
      <c r="B34" s="161">
        <v>126</v>
      </c>
      <c r="C34" s="161">
        <v>130</v>
      </c>
      <c r="D34" s="161">
        <v>117</v>
      </c>
      <c r="E34" s="161">
        <v>105</v>
      </c>
    </row>
    <row r="35" spans="1:5" x14ac:dyDescent="0.25">
      <c r="A35" s="12"/>
      <c r="B35" s="161"/>
      <c r="C35" s="161"/>
      <c r="D35" s="162"/>
      <c r="E35" s="162"/>
    </row>
    <row r="36" spans="1:5" x14ac:dyDescent="0.25">
      <c r="A36" s="10" t="s">
        <v>472</v>
      </c>
      <c r="B36" s="163">
        <v>30723</v>
      </c>
      <c r="C36" s="163">
        <v>26036</v>
      </c>
      <c r="D36" s="163">
        <v>22960</v>
      </c>
      <c r="E36" s="163">
        <v>20774</v>
      </c>
    </row>
    <row r="37" spans="1:5" x14ac:dyDescent="0.25">
      <c r="A37" s="12"/>
      <c r="B37" s="161"/>
      <c r="C37" s="161"/>
      <c r="D37" s="161"/>
      <c r="E37" s="162"/>
    </row>
    <row r="38" spans="1:5" x14ac:dyDescent="0.25">
      <c r="A38" s="10" t="s">
        <v>498</v>
      </c>
      <c r="B38" s="161"/>
      <c r="C38" s="161"/>
      <c r="D38" s="161"/>
      <c r="E38" s="162"/>
    </row>
    <row r="39" spans="1:5" x14ac:dyDescent="0.25">
      <c r="A39" s="12"/>
      <c r="B39" s="161"/>
      <c r="C39" s="161"/>
      <c r="D39" s="161"/>
      <c r="E39" s="162"/>
    </row>
    <row r="40" spans="1:5" x14ac:dyDescent="0.25">
      <c r="A40" s="10" t="s">
        <v>473</v>
      </c>
      <c r="B40" s="163">
        <v>28447</v>
      </c>
      <c r="C40" s="163">
        <v>23886</v>
      </c>
      <c r="D40" s="163">
        <v>20873</v>
      </c>
      <c r="E40" s="163">
        <v>18715</v>
      </c>
    </row>
    <row r="41" spans="1:5" x14ac:dyDescent="0.25">
      <c r="A41" s="12"/>
      <c r="B41" s="161"/>
      <c r="C41" s="161"/>
      <c r="D41" s="162"/>
      <c r="E41" s="162"/>
    </row>
    <row r="42" spans="1:5" x14ac:dyDescent="0.25">
      <c r="A42" s="10" t="s">
        <v>499</v>
      </c>
      <c r="B42" s="163">
        <v>2276</v>
      </c>
      <c r="C42" s="163">
        <v>2150</v>
      </c>
      <c r="D42" s="163">
        <v>2087</v>
      </c>
      <c r="E42" s="163">
        <v>2059</v>
      </c>
    </row>
    <row r="43" spans="1:5" x14ac:dyDescent="0.25">
      <c r="A43"/>
      <c r="D43" s="2"/>
    </row>
    <row r="44" spans="1:5" x14ac:dyDescent="0.25">
      <c r="A44"/>
      <c r="E44"/>
    </row>
  </sheetData>
  <mergeCells count="1">
    <mergeCell ref="A1:E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50"/>
  <sheetViews>
    <sheetView workbookViewId="0">
      <selection activeCell="N1" sqref="N1"/>
    </sheetView>
  </sheetViews>
  <sheetFormatPr defaultRowHeight="15" x14ac:dyDescent="0.25"/>
  <cols>
    <col min="1" max="1" width="44.5703125" customWidth="1"/>
    <col min="2" max="2" width="11.28515625" customWidth="1"/>
    <col min="3" max="3" width="12" customWidth="1"/>
    <col min="4" max="4" width="11.28515625" customWidth="1"/>
    <col min="14" max="14" width="11.42578125" customWidth="1"/>
  </cols>
  <sheetData>
    <row r="1" spans="1:14" x14ac:dyDescent="0.25">
      <c r="A1" s="439" t="s">
        <v>500</v>
      </c>
      <c r="B1" s="439"/>
      <c r="C1" s="439"/>
      <c r="D1" s="439"/>
    </row>
    <row r="3" spans="1:14" x14ac:dyDescent="0.25">
      <c r="A3" s="5" t="s">
        <v>501</v>
      </c>
    </row>
    <row r="4" spans="1:14" x14ac:dyDescent="0.25">
      <c r="A4" s="12"/>
      <c r="B4" s="164">
        <v>2021</v>
      </c>
      <c r="C4" s="164">
        <v>2020</v>
      </c>
      <c r="D4" s="164">
        <v>2019</v>
      </c>
      <c r="G4" s="165"/>
      <c r="H4" s="165"/>
      <c r="I4" s="165"/>
    </row>
    <row r="5" spans="1:14" x14ac:dyDescent="0.25">
      <c r="A5" s="12"/>
      <c r="B5" s="12"/>
      <c r="C5" s="12"/>
      <c r="D5" s="12"/>
      <c r="G5" s="17"/>
      <c r="H5" s="17"/>
      <c r="I5" s="17"/>
    </row>
    <row r="6" spans="1:14" x14ac:dyDescent="0.25">
      <c r="A6" s="12" t="s">
        <v>502</v>
      </c>
      <c r="B6" s="11">
        <v>7235</v>
      </c>
      <c r="C6" s="166">
        <v>7024.2718446601939</v>
      </c>
      <c r="D6" s="166">
        <v>6819.6814025827125</v>
      </c>
      <c r="G6" s="167"/>
      <c r="H6" s="167"/>
      <c r="I6" s="167"/>
      <c r="L6" s="168"/>
      <c r="M6" s="168"/>
      <c r="N6" s="168"/>
    </row>
    <row r="7" spans="1:14" x14ac:dyDescent="0.25">
      <c r="A7" s="12" t="s">
        <v>503</v>
      </c>
      <c r="B7" s="11">
        <v>3685</v>
      </c>
      <c r="C7" s="166">
        <v>3722.2222222222226</v>
      </c>
      <c r="D7" s="166">
        <v>3759.8204264870933</v>
      </c>
      <c r="G7" s="167"/>
      <c r="H7" s="167"/>
      <c r="I7" s="167"/>
      <c r="L7" s="168"/>
      <c r="M7" s="168"/>
      <c r="N7" s="168"/>
    </row>
    <row r="8" spans="1:14" x14ac:dyDescent="0.25">
      <c r="A8" s="10" t="s">
        <v>504</v>
      </c>
      <c r="B8" s="169">
        <v>10920</v>
      </c>
      <c r="C8" s="170">
        <v>10746.494066882417</v>
      </c>
      <c r="D8" s="170">
        <v>10579.501829069806</v>
      </c>
      <c r="G8" s="171"/>
      <c r="H8" s="171"/>
      <c r="I8" s="171"/>
      <c r="L8" s="168"/>
      <c r="M8" s="168"/>
      <c r="N8" s="168"/>
    </row>
    <row r="9" spans="1:14" x14ac:dyDescent="0.25">
      <c r="A9" s="12"/>
      <c r="B9" s="11"/>
      <c r="C9" s="11"/>
      <c r="D9" s="11"/>
      <c r="G9" s="167"/>
      <c r="H9" s="167"/>
      <c r="I9" s="167"/>
      <c r="L9" s="168"/>
      <c r="M9" s="168"/>
      <c r="N9" s="168"/>
    </row>
    <row r="10" spans="1:14" x14ac:dyDescent="0.25">
      <c r="A10" s="12" t="s">
        <v>148</v>
      </c>
      <c r="B10" s="11"/>
      <c r="C10" s="11"/>
      <c r="D10" s="11"/>
      <c r="G10" s="167"/>
      <c r="H10" s="167"/>
      <c r="I10" s="167"/>
      <c r="L10" s="168"/>
      <c r="M10" s="168"/>
      <c r="N10" s="168"/>
    </row>
    <row r="11" spans="1:14" x14ac:dyDescent="0.25">
      <c r="A11" s="12" t="s">
        <v>505</v>
      </c>
      <c r="B11" s="166">
        <v>3057.6000000000004</v>
      </c>
      <c r="C11" s="166">
        <v>3009.0183387270772</v>
      </c>
      <c r="D11" s="166">
        <v>2962.2605121395463</v>
      </c>
      <c r="G11" s="167"/>
      <c r="H11" s="167"/>
      <c r="I11" s="167"/>
      <c r="L11" s="168"/>
      <c r="M11" s="168"/>
      <c r="N11" s="168"/>
    </row>
    <row r="12" spans="1:14" x14ac:dyDescent="0.25">
      <c r="A12" s="12" t="s">
        <v>149</v>
      </c>
      <c r="B12" s="166">
        <v>2457</v>
      </c>
      <c r="C12" s="166">
        <v>2127.8058252427186</v>
      </c>
      <c r="D12" s="166">
        <v>2020.684849352333</v>
      </c>
      <c r="G12" s="167"/>
      <c r="H12" s="167"/>
      <c r="I12" s="167"/>
      <c r="L12" s="168"/>
      <c r="M12" s="168"/>
      <c r="N12" s="168"/>
    </row>
    <row r="13" spans="1:14" x14ac:dyDescent="0.25">
      <c r="A13" s="12" t="s">
        <v>506</v>
      </c>
      <c r="B13" s="166">
        <v>3361.85</v>
      </c>
      <c r="C13" s="166">
        <v>3336.2081984897518</v>
      </c>
      <c r="D13" s="166">
        <v>3312.0433077859161</v>
      </c>
      <c r="G13" s="167"/>
      <c r="H13" s="167"/>
      <c r="I13" s="167"/>
      <c r="L13" s="168"/>
      <c r="M13" s="168"/>
      <c r="N13" s="168"/>
    </row>
    <row r="14" spans="1:14" x14ac:dyDescent="0.25">
      <c r="A14" s="12" t="s">
        <v>507</v>
      </c>
      <c r="B14" s="166">
        <v>393.12</v>
      </c>
      <c r="C14" s="166">
        <v>386.873786407767</v>
      </c>
      <c r="D14" s="166">
        <v>380.86206584651302</v>
      </c>
      <c r="G14" s="167"/>
      <c r="H14" s="167"/>
      <c r="I14" s="167"/>
      <c r="L14" s="168"/>
      <c r="M14" s="168"/>
      <c r="N14" s="168"/>
    </row>
    <row r="15" spans="1:14" x14ac:dyDescent="0.25">
      <c r="A15" s="12" t="s">
        <v>508</v>
      </c>
      <c r="B15" s="166">
        <v>1193.7750000000001</v>
      </c>
      <c r="C15" s="166">
        <v>1159.004854368932</v>
      </c>
      <c r="D15" s="166">
        <v>1125.2474314261476</v>
      </c>
      <c r="G15" s="167"/>
      <c r="H15" s="167"/>
      <c r="I15" s="167"/>
      <c r="L15" s="168"/>
      <c r="M15" s="168"/>
      <c r="N15" s="168"/>
    </row>
    <row r="16" spans="1:14" x14ac:dyDescent="0.25">
      <c r="A16" s="10" t="s">
        <v>159</v>
      </c>
      <c r="B16" s="170">
        <v>10463.344999999999</v>
      </c>
      <c r="C16" s="170">
        <v>10018.911003236248</v>
      </c>
      <c r="D16" s="170">
        <v>9801.0981665504551</v>
      </c>
      <c r="G16" s="171"/>
      <c r="H16" s="171"/>
      <c r="I16" s="171"/>
      <c r="L16" s="168"/>
      <c r="M16" s="168"/>
      <c r="N16" s="168"/>
    </row>
    <row r="17" spans="1:14" x14ac:dyDescent="0.25">
      <c r="A17" s="12"/>
      <c r="B17" s="11"/>
      <c r="C17" s="11"/>
      <c r="D17" s="11"/>
      <c r="G17" s="167"/>
      <c r="H17" s="167"/>
      <c r="I17" s="167"/>
      <c r="L17" s="168"/>
      <c r="M17" s="168"/>
      <c r="N17" s="168"/>
    </row>
    <row r="18" spans="1:14" x14ac:dyDescent="0.25">
      <c r="A18" s="10" t="s">
        <v>509</v>
      </c>
      <c r="B18" s="170">
        <v>456.65499999999997</v>
      </c>
      <c r="C18" s="170">
        <v>727.58306364616942</v>
      </c>
      <c r="D18" s="170">
        <v>778.40366251935063</v>
      </c>
      <c r="G18" s="171"/>
      <c r="H18" s="171"/>
      <c r="I18" s="171"/>
      <c r="L18" s="168"/>
      <c r="M18" s="168"/>
      <c r="N18" s="168"/>
    </row>
    <row r="19" spans="1:14" x14ac:dyDescent="0.25">
      <c r="A19" s="12" t="s">
        <v>510</v>
      </c>
      <c r="B19" s="166">
        <v>-122.85</v>
      </c>
      <c r="C19" s="166">
        <v>-126</v>
      </c>
      <c r="D19" s="166">
        <v>-129.23076923076923</v>
      </c>
      <c r="G19" s="167"/>
      <c r="H19" s="167"/>
      <c r="I19" s="167"/>
      <c r="L19" s="168"/>
      <c r="M19" s="168"/>
      <c r="N19" s="168"/>
    </row>
    <row r="20" spans="1:14" x14ac:dyDescent="0.25">
      <c r="A20" s="12" t="s">
        <v>170</v>
      </c>
      <c r="B20" s="166">
        <v>333.80500000000001</v>
      </c>
      <c r="C20" s="166">
        <v>601.58306364616942</v>
      </c>
      <c r="D20" s="166">
        <v>649.17289328858135</v>
      </c>
      <c r="G20" s="167"/>
      <c r="H20" s="167"/>
      <c r="I20" s="167"/>
      <c r="L20" s="168"/>
      <c r="M20" s="168"/>
      <c r="N20" s="168"/>
    </row>
    <row r="21" spans="1:14" x14ac:dyDescent="0.25">
      <c r="A21" s="12" t="s">
        <v>511</v>
      </c>
      <c r="B21" s="166">
        <v>-116.83174999999999</v>
      </c>
      <c r="C21" s="166">
        <v>-210.55407227615927</v>
      </c>
      <c r="D21" s="166">
        <v>-227.21051265100348</v>
      </c>
      <c r="G21" s="167"/>
      <c r="H21" s="167"/>
      <c r="I21" s="167"/>
      <c r="L21" s="168"/>
      <c r="M21" s="168"/>
      <c r="N21" s="168"/>
    </row>
    <row r="22" spans="1:14" x14ac:dyDescent="0.25">
      <c r="A22" s="10" t="s">
        <v>217</v>
      </c>
      <c r="B22" s="170">
        <v>216.97325000000001</v>
      </c>
      <c r="C22" s="170">
        <v>391.02899137001009</v>
      </c>
      <c r="D22" s="170">
        <v>421.96238063757789</v>
      </c>
      <c r="G22" s="171"/>
      <c r="H22" s="171"/>
      <c r="I22" s="171"/>
      <c r="L22" s="168"/>
      <c r="M22" s="168"/>
      <c r="N22" s="168"/>
    </row>
    <row r="23" spans="1:14" x14ac:dyDescent="0.25">
      <c r="C23" s="2"/>
      <c r="D23" s="2"/>
      <c r="G23" s="167"/>
      <c r="H23" s="167"/>
      <c r="I23" s="167"/>
      <c r="L23" s="168"/>
      <c r="M23" s="168"/>
      <c r="N23" s="168"/>
    </row>
    <row r="24" spans="1:14" x14ac:dyDescent="0.25">
      <c r="C24" s="2"/>
      <c r="D24" s="2"/>
      <c r="G24" s="167"/>
      <c r="H24" s="167"/>
      <c r="I24" s="167"/>
      <c r="L24" s="168"/>
      <c r="M24" s="168"/>
      <c r="N24" s="168"/>
    </row>
    <row r="25" spans="1:14" x14ac:dyDescent="0.25">
      <c r="A25" s="5" t="s">
        <v>512</v>
      </c>
      <c r="B25" s="2"/>
      <c r="C25" s="2"/>
      <c r="D25" s="2"/>
      <c r="G25" s="167"/>
      <c r="H25" s="167"/>
      <c r="I25" s="167"/>
      <c r="L25" s="168"/>
      <c r="M25" s="168"/>
      <c r="N25" s="168"/>
    </row>
    <row r="26" spans="1:14" x14ac:dyDescent="0.25">
      <c r="A26" s="12"/>
      <c r="B26" s="164">
        <v>2021</v>
      </c>
      <c r="C26" s="164">
        <v>2020</v>
      </c>
      <c r="D26" s="164">
        <v>2019</v>
      </c>
      <c r="G26" s="165"/>
      <c r="H26" s="165"/>
      <c r="I26" s="165"/>
      <c r="L26" s="168"/>
      <c r="M26" s="168"/>
      <c r="N26" s="168"/>
    </row>
    <row r="27" spans="1:14" x14ac:dyDescent="0.25">
      <c r="A27" s="12"/>
      <c r="B27" s="12"/>
      <c r="C27" s="12"/>
      <c r="D27" s="12"/>
      <c r="G27" s="167"/>
      <c r="H27" s="167"/>
      <c r="I27" s="167"/>
      <c r="L27" s="168"/>
      <c r="M27" s="168"/>
      <c r="N27" s="168"/>
    </row>
    <row r="28" spans="1:14" x14ac:dyDescent="0.25">
      <c r="A28" s="12" t="s">
        <v>513</v>
      </c>
      <c r="B28" s="166">
        <v>1179.3599999999999</v>
      </c>
      <c r="C28" s="166">
        <v>1160.6213592233007</v>
      </c>
      <c r="D28" s="166">
        <v>1142.5861975395392</v>
      </c>
      <c r="G28" s="167"/>
      <c r="H28" s="167"/>
      <c r="I28" s="167"/>
      <c r="L28" s="168"/>
      <c r="M28" s="168"/>
      <c r="N28" s="168"/>
    </row>
    <row r="29" spans="1:14" x14ac:dyDescent="0.25">
      <c r="A29" s="12" t="s">
        <v>339</v>
      </c>
      <c r="B29" s="166">
        <v>890.08920000000001</v>
      </c>
      <c r="C29" s="166">
        <v>875.94673139158579</v>
      </c>
      <c r="D29" s="166">
        <v>862.33519408747986</v>
      </c>
      <c r="G29" s="167"/>
      <c r="H29" s="167"/>
      <c r="I29" s="167"/>
      <c r="L29" s="168"/>
      <c r="M29" s="168"/>
      <c r="N29" s="168"/>
    </row>
    <row r="30" spans="1:14" x14ac:dyDescent="0.25">
      <c r="A30" s="12" t="s">
        <v>514</v>
      </c>
      <c r="B30" s="166">
        <v>1599.6707999999999</v>
      </c>
      <c r="C30" s="166">
        <v>1574.2539158576051</v>
      </c>
      <c r="D30" s="166">
        <v>1549.7912229404358</v>
      </c>
      <c r="G30" s="171"/>
      <c r="H30" s="171"/>
      <c r="I30" s="171"/>
      <c r="L30" s="168"/>
      <c r="M30" s="168"/>
      <c r="N30" s="168"/>
    </row>
    <row r="31" spans="1:14" x14ac:dyDescent="0.25">
      <c r="A31" s="10" t="s">
        <v>288</v>
      </c>
      <c r="B31" s="170">
        <v>3669.12</v>
      </c>
      <c r="C31" s="170">
        <v>3610.8220064724915</v>
      </c>
      <c r="D31" s="170">
        <v>3554.7126145674547</v>
      </c>
      <c r="G31" s="167"/>
      <c r="H31" s="167"/>
      <c r="I31" s="167"/>
      <c r="L31" s="168"/>
      <c r="M31" s="168"/>
      <c r="N31" s="168"/>
    </row>
    <row r="32" spans="1:14" x14ac:dyDescent="0.25">
      <c r="A32" s="12" t="s">
        <v>515</v>
      </c>
      <c r="B32" s="166">
        <v>2882.88</v>
      </c>
      <c r="C32" s="166">
        <v>2837.0744336569578</v>
      </c>
      <c r="D32" s="166">
        <v>2792.9884828744289</v>
      </c>
      <c r="G32" s="171"/>
      <c r="H32" s="171"/>
      <c r="I32" s="171"/>
      <c r="L32" s="168"/>
      <c r="M32" s="168"/>
      <c r="N32" s="168"/>
    </row>
    <row r="33" spans="1:14" x14ac:dyDescent="0.25">
      <c r="A33" s="10" t="s">
        <v>472</v>
      </c>
      <c r="B33" s="170">
        <v>6552</v>
      </c>
      <c r="C33" s="170">
        <v>6447.8964401294497</v>
      </c>
      <c r="D33" s="170">
        <v>6347.7010974418836</v>
      </c>
      <c r="G33" s="167"/>
      <c r="H33" s="167"/>
      <c r="I33" s="167"/>
      <c r="L33" s="168"/>
      <c r="M33" s="168"/>
      <c r="N33" s="168"/>
    </row>
    <row r="34" spans="1:14" x14ac:dyDescent="0.25">
      <c r="A34" s="12"/>
      <c r="B34" s="11"/>
      <c r="C34" s="11"/>
      <c r="D34" s="11"/>
      <c r="G34" s="167"/>
      <c r="H34" s="167"/>
      <c r="I34" s="167"/>
      <c r="L34" s="168"/>
      <c r="M34" s="168"/>
      <c r="N34" s="168"/>
    </row>
    <row r="35" spans="1:14" x14ac:dyDescent="0.25">
      <c r="A35" s="12" t="s">
        <v>295</v>
      </c>
      <c r="B35" s="166">
        <v>2532.25</v>
      </c>
      <c r="C35" s="166">
        <v>2458.4951456310673</v>
      </c>
      <c r="D35" s="166">
        <v>2386.8884909039493</v>
      </c>
      <c r="G35" s="167"/>
      <c r="H35" s="167"/>
      <c r="I35" s="167"/>
      <c r="L35" s="168"/>
      <c r="M35" s="168"/>
      <c r="N35" s="168"/>
    </row>
    <row r="36" spans="1:14" x14ac:dyDescent="0.25">
      <c r="A36" s="12" t="s">
        <v>300</v>
      </c>
      <c r="B36" s="166">
        <v>1365</v>
      </c>
      <c r="C36" s="166">
        <v>1400</v>
      </c>
      <c r="D36" s="166">
        <v>1435.897435897436</v>
      </c>
      <c r="G36" s="171"/>
      <c r="H36" s="171"/>
      <c r="I36" s="171"/>
      <c r="L36" s="168"/>
      <c r="M36" s="168"/>
      <c r="N36" s="168"/>
    </row>
    <row r="37" spans="1:14" x14ac:dyDescent="0.25">
      <c r="A37" s="10" t="s">
        <v>346</v>
      </c>
      <c r="B37" s="170">
        <v>3897.25</v>
      </c>
      <c r="C37" s="170">
        <v>3858.4951456310673</v>
      </c>
      <c r="D37" s="170">
        <v>3822.7859268013854</v>
      </c>
      <c r="G37" s="167"/>
      <c r="H37" s="167"/>
      <c r="I37" s="167"/>
      <c r="L37" s="168"/>
      <c r="M37" s="168"/>
      <c r="N37" s="168"/>
    </row>
    <row r="38" spans="1:14" x14ac:dyDescent="0.25">
      <c r="A38" s="12"/>
      <c r="B38" s="11"/>
      <c r="C38" s="11"/>
      <c r="D38" s="11"/>
      <c r="G38" s="167"/>
      <c r="H38" s="167"/>
      <c r="I38" s="167"/>
      <c r="L38" s="168"/>
      <c r="M38" s="168"/>
      <c r="N38" s="168"/>
    </row>
    <row r="39" spans="1:14" x14ac:dyDescent="0.25">
      <c r="A39" s="12" t="s">
        <v>305</v>
      </c>
      <c r="B39" s="166">
        <v>1000.3098</v>
      </c>
      <c r="C39" s="166">
        <v>975.68640776699044</v>
      </c>
      <c r="D39" s="166">
        <v>951.3880362973398</v>
      </c>
      <c r="G39" s="167"/>
      <c r="H39" s="167"/>
      <c r="I39" s="167"/>
      <c r="L39" s="168"/>
      <c r="M39" s="168"/>
      <c r="N39" s="168"/>
    </row>
    <row r="40" spans="1:14" x14ac:dyDescent="0.25">
      <c r="A40" s="12" t="s">
        <v>304</v>
      </c>
      <c r="B40" s="166">
        <v>1654.4402</v>
      </c>
      <c r="C40" s="166">
        <v>1613.7148867313917</v>
      </c>
      <c r="D40" s="166">
        <v>1573.5271343431584</v>
      </c>
      <c r="G40" s="171"/>
      <c r="H40" s="171"/>
      <c r="I40" s="171"/>
      <c r="L40" s="168"/>
      <c r="M40" s="168"/>
      <c r="N40" s="168"/>
    </row>
    <row r="41" spans="1:14" x14ac:dyDescent="0.25">
      <c r="A41" s="10" t="s">
        <v>516</v>
      </c>
      <c r="B41" s="170">
        <v>2654.75</v>
      </c>
      <c r="C41" s="170">
        <v>2589.401294498382</v>
      </c>
      <c r="D41" s="170">
        <v>2524.9151706404982</v>
      </c>
    </row>
    <row r="42" spans="1:14" x14ac:dyDescent="0.25">
      <c r="B42" s="2"/>
      <c r="C42" s="2"/>
      <c r="D42" s="2"/>
    </row>
    <row r="43" spans="1:14" x14ac:dyDescent="0.25">
      <c r="C43" s="2"/>
      <c r="D43" s="2"/>
    </row>
    <row r="44" spans="1:14" x14ac:dyDescent="0.25">
      <c r="C44" s="2"/>
      <c r="D44" s="2"/>
    </row>
    <row r="45" spans="1:14" x14ac:dyDescent="0.25">
      <c r="C45" s="2"/>
      <c r="D45" s="2"/>
    </row>
    <row r="46" spans="1:14" x14ac:dyDescent="0.25">
      <c r="C46" s="2"/>
      <c r="D46" s="2"/>
    </row>
    <row r="47" spans="1:14" x14ac:dyDescent="0.25">
      <c r="C47" s="2"/>
      <c r="D47" s="2"/>
    </row>
    <row r="48" spans="1:14" x14ac:dyDescent="0.25">
      <c r="C48" s="2"/>
      <c r="D48" s="2"/>
    </row>
    <row r="49" spans="3:4" x14ac:dyDescent="0.25">
      <c r="C49" s="2"/>
      <c r="D49" s="2"/>
    </row>
    <row r="50" spans="3:4" x14ac:dyDescent="0.25">
      <c r="C50" s="2"/>
      <c r="D50" s="2"/>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Instructions</vt:lpstr>
      <vt:lpstr>Q1_b</vt:lpstr>
      <vt:lpstr>Q1_c</vt:lpstr>
      <vt:lpstr>Q2_a-i</vt:lpstr>
      <vt:lpstr>Q2_e-i</vt:lpstr>
      <vt:lpstr>Q3_b</vt:lpstr>
      <vt:lpstr>Q3_c-ii</vt:lpstr>
      <vt:lpstr>Q3_e</vt:lpstr>
      <vt:lpstr>Q4_c-i</vt:lpstr>
      <vt:lpstr>Q4_c-ii</vt:lpstr>
      <vt:lpstr>Q5_b-i</vt:lpstr>
      <vt:lpstr>Q5_b-ii</vt:lpstr>
      <vt:lpstr>Q5_b-iii</vt:lpstr>
      <vt:lpstr>Q5_c</vt:lpstr>
      <vt:lpstr>Q5_d-i</vt:lpstr>
      <vt:lpstr>Q5_d-ii</vt:lpstr>
      <vt:lpstr>Q6_a</vt:lpstr>
      <vt:lpstr>Q7_b</vt:lpstr>
      <vt:lpstr>Q7_c</vt:lpstr>
      <vt:lpstr>Q8_c</vt:lpstr>
      <vt:lpstr>Q8_d</vt:lpstr>
      <vt:lpstr>Case Study Exhibits --&gt;</vt:lpstr>
      <vt:lpstr>BJA Sect 2.7 Exh A</vt:lpstr>
      <vt:lpstr>BJA Sect 2.7 Exh B</vt:lpstr>
      <vt:lpstr>BJA Sect 2.7 Exh C</vt:lpstr>
      <vt:lpstr>BJT Sect 3.5 Exh A</vt:lpstr>
      <vt:lpstr>BJT Sect 3.5 Exh B</vt:lpstr>
      <vt:lpstr>BJT Sect 3.5 Exh C</vt:lpstr>
      <vt:lpstr>Frenz Sect 4.5 Exh C</vt:lpstr>
      <vt:lpstr>Big Ben Sect 5.5 IS</vt:lpstr>
      <vt:lpstr>Big Ben Sect 5.5 BS</vt:lpstr>
      <vt:lpstr>Darwin Sect 6.8 Exh A</vt:lpstr>
      <vt:lpstr>Darwin Sect 6.8 Exh B</vt:lpstr>
      <vt:lpstr>Snappy Sect 7.4</vt:lpstr>
      <vt:lpstr>SEA Sect 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2022-07-08T20:18:18Z</dcterms:created>
  <dcterms:modified xsi:type="dcterms:W3CDTF">2022-09-19T18:28:43Z</dcterms:modified>
</cp:coreProperties>
</file>